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K:\03_イベント関連\01_強調月間\2025年度\00.実施要領・フライヤー・ポスター\01.応募様式\"/>
    </mc:Choice>
  </mc:AlternateContent>
  <xr:revisionPtr revIDLastSave="0" documentId="13_ncr:1_{6617A6C7-E95F-445B-85ED-198A51CE9D72}" xr6:coauthVersionLast="47" xr6:coauthVersionMax="47" xr10:uidLastSave="{00000000-0000-0000-0000-000000000000}"/>
  <bookViews>
    <workbookView xWindow="-108" yWindow="-108" windowWidth="23256" windowHeight="12576" xr2:uid="{6B4F49BF-E2D1-4928-A37E-1470226871DC}"/>
  </bookViews>
  <sheets>
    <sheet name="発表情報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AB3" i="2"/>
  <c r="AA3" i="2"/>
  <c r="Z3" i="2"/>
  <c r="F41" i="1"/>
  <c r="U3" i="2"/>
  <c r="F32" i="1"/>
  <c r="AF3" i="2"/>
  <c r="AE3" i="2"/>
  <c r="AD3" i="2"/>
  <c r="AC3" i="2"/>
  <c r="Y3" i="2"/>
  <c r="X3" i="2"/>
  <c r="W3" i="2"/>
  <c r="V3" i="2"/>
  <c r="T3" i="2"/>
  <c r="S3" i="2"/>
  <c r="R3" i="2"/>
  <c r="Q3" i="2"/>
  <c r="P3" i="2"/>
  <c r="O3" i="2"/>
  <c r="M3" i="2"/>
  <c r="L3" i="2"/>
  <c r="K3" i="2"/>
  <c r="J3" i="2"/>
  <c r="I3" i="2"/>
  <c r="H3" i="2"/>
  <c r="G3" i="2"/>
  <c r="F3" i="2"/>
  <c r="E3" i="2"/>
  <c r="D3" i="2"/>
  <c r="C3" i="2"/>
  <c r="F47" i="1"/>
  <c r="F46" i="1"/>
  <c r="F12" i="1"/>
  <c r="F28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6" i="1"/>
  <c r="AG3" i="2"/>
  <c r="B3" i="2"/>
  <c r="A3" i="2"/>
  <c r="F45" i="1"/>
  <c r="F44" i="1"/>
  <c r="F9" i="1"/>
  <c r="F29" i="1"/>
  <c r="F30" i="1"/>
  <c r="F31" i="1"/>
  <c r="F35" i="1"/>
  <c r="F34" i="1"/>
  <c r="F33" i="1"/>
  <c r="E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91FB1AD-51BE-453F-81A0-8F658CBBCEE1}" keepAlive="1" name="クエリ - FE005 発表ヒアリングDB_20240711T180825+0900 (1)" description="ブック内の 'FE005 発表ヒアリングDB_20240711T180825+0900 (1)' クエリへの接続です。" type="5" refreshedVersion="0" background="1">
    <dbPr connection="Provider=Microsoft.Mashup.OleDb.1;Data Source=$Workbook$;Location=&quot;FE005 発表ヒアリングDB_20240711T180825+0900 (1)&quot;;Extended Properties=&quot;&quot;" command="SELECT * FROM [FE005 発表ヒアリングDB_20240711T180825+0900 (1)]"/>
  </connection>
</connections>
</file>

<file path=xl/sharedStrings.xml><?xml version="1.0" encoding="utf-8"?>
<sst xmlns="http://schemas.openxmlformats.org/spreadsheetml/2006/main" count="175" uniqueCount="117">
  <si>
    <t>★</t>
    <phoneticPr fontId="1"/>
  </si>
  <si>
    <t>選択式</t>
    <rPh sb="0" eb="3">
      <t>センタクシキ</t>
    </rPh>
    <phoneticPr fontId="1"/>
  </si>
  <si>
    <t>入力式</t>
    <rPh sb="0" eb="3">
      <t>ニュウリョクシキ</t>
    </rPh>
    <phoneticPr fontId="1"/>
  </si>
  <si>
    <t>発表者の職務として近いものをご選択ください</t>
    <phoneticPr fontId="1"/>
  </si>
  <si>
    <t>電話番号（当日の連絡先）をご入力ください</t>
    <phoneticPr fontId="1"/>
  </si>
  <si>
    <t>発表時のPC操作担当をご選択ください</t>
    <rPh sb="8" eb="10">
      <t>タントウ</t>
    </rPh>
    <phoneticPr fontId="1"/>
  </si>
  <si>
    <t>事業場名（フリガナ）をご入力ください</t>
  </si>
  <si>
    <t>所属（フリガナ）をご入力ください</t>
  </si>
  <si>
    <t>もう一度、上記のメールアドレスをご入力ください</t>
    <rPh sb="2" eb="4">
      <t>イチド</t>
    </rPh>
    <rPh sb="5" eb="7">
      <t>ジョウキ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</si>
  <si>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</si>
  <si>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</si>
  <si>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</si>
  <si>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</si>
  <si>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</si>
  <si>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</si>
  <si>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</si>
  <si>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</si>
  <si>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</si>
  <si>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</si>
  <si>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</si>
  <si>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</si>
  <si>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B-1</t>
    <phoneticPr fontId="1"/>
  </si>
  <si>
    <t>B-2</t>
  </si>
  <si>
    <t>B-3</t>
  </si>
  <si>
    <t>B-5</t>
    <phoneticPr fontId="1"/>
  </si>
  <si>
    <t>C-1</t>
    <phoneticPr fontId="1"/>
  </si>
  <si>
    <t>C-2</t>
  </si>
  <si>
    <t>C-3</t>
  </si>
  <si>
    <t>PC操作</t>
    <rPh sb="2" eb="4">
      <t>ソウサ</t>
    </rPh>
    <phoneticPr fontId="1"/>
  </si>
  <si>
    <t>更新日</t>
    <rPh sb="0" eb="3">
      <t>コウシンビ</t>
    </rPh>
    <phoneticPr fontId="1"/>
  </si>
  <si>
    <t>新規提出日</t>
    <rPh sb="0" eb="2">
      <t>シンキ</t>
    </rPh>
    <rPh sb="2" eb="5">
      <t>テイシュツビ</t>
    </rPh>
    <phoneticPr fontId="1"/>
  </si>
  <si>
    <t>ご応募期限</t>
    <rPh sb="1" eb="3">
      <t>オウボ</t>
    </rPh>
    <rPh sb="3" eb="5">
      <t>キゲン</t>
    </rPh>
    <phoneticPr fontId="1"/>
  </si>
  <si>
    <t>※発表エントリーが想定を上回った場合、ご応募期日前に締め切らせていただく場合がございます
※発表のご意向があり、発表エントリー様式のご提出にお時間を要する場合は、事務局までご一報ください</t>
    <rPh sb="1" eb="3">
      <t>ハッピョウ</t>
    </rPh>
    <rPh sb="9" eb="11">
      <t>ソウテイ</t>
    </rPh>
    <rPh sb="12" eb="14">
      <t>ウワマワ</t>
    </rPh>
    <rPh sb="16" eb="18">
      <t>バアイ</t>
    </rPh>
    <rPh sb="20" eb="25">
      <t>オウボキジツマエ</t>
    </rPh>
    <rPh sb="26" eb="27">
      <t>シ</t>
    </rPh>
    <rPh sb="28" eb="29">
      <t>キ</t>
    </rPh>
    <rPh sb="36" eb="38">
      <t>バアイ</t>
    </rPh>
    <rPh sb="46" eb="48">
      <t>ハッピョウ</t>
    </rPh>
    <rPh sb="50" eb="52">
      <t>イコウ</t>
    </rPh>
    <rPh sb="56" eb="58">
      <t>ハッピョウ</t>
    </rPh>
    <rPh sb="63" eb="65">
      <t>ヨウシキ</t>
    </rPh>
    <rPh sb="67" eb="69">
      <t>テイシュツ</t>
    </rPh>
    <rPh sb="71" eb="73">
      <t>ジカン</t>
    </rPh>
    <rPh sb="74" eb="75">
      <t>ヨウ</t>
    </rPh>
    <rPh sb="77" eb="79">
      <t>バアイ</t>
    </rPh>
    <rPh sb="81" eb="84">
      <t>ジムキョク</t>
    </rPh>
    <rPh sb="87" eb="89">
      <t>イッポウ</t>
    </rPh>
    <phoneticPr fontId="1"/>
  </si>
  <si>
    <t>コメント</t>
    <phoneticPr fontId="1"/>
  </si>
  <si>
    <t>★発表に関するお願い</t>
    <phoneticPr fontId="1"/>
  </si>
  <si>
    <t>B.発表情報</t>
    <rPh sb="2" eb="6">
      <t>ハッピョウジョウホウ</t>
    </rPh>
    <phoneticPr fontId="1"/>
  </si>
  <si>
    <t>※発表エントリー様式ご提出以降に、ご発表情報を変更したい場合は、更新日を入力のうえ再提出してください
※更新日によっては、フライヤーなどの反映に間に合わない場合がございますので、ご了承ください</t>
    <rPh sb="1" eb="3">
      <t>ハッピョウ</t>
    </rPh>
    <rPh sb="8" eb="10">
      <t>ヨウシキ</t>
    </rPh>
    <rPh sb="11" eb="13">
      <t>テイシュツ</t>
    </rPh>
    <rPh sb="13" eb="15">
      <t>イコウ</t>
    </rPh>
    <rPh sb="18" eb="20">
      <t>ハッピョウ</t>
    </rPh>
    <rPh sb="20" eb="22">
      <t>ジョウホウ</t>
    </rPh>
    <rPh sb="23" eb="25">
      <t>ヘンコウ</t>
    </rPh>
    <rPh sb="28" eb="30">
      <t>バアイ</t>
    </rPh>
    <rPh sb="32" eb="35">
      <t>コウシンビ</t>
    </rPh>
    <rPh sb="36" eb="38">
      <t>ニュウリョク</t>
    </rPh>
    <rPh sb="41" eb="44">
      <t>サイテイシュツ</t>
    </rPh>
    <rPh sb="52" eb="55">
      <t>コウシンビ</t>
    </rPh>
    <rPh sb="69" eb="71">
      <t>ハンエイ</t>
    </rPh>
    <rPh sb="72" eb="73">
      <t>マ</t>
    </rPh>
    <rPh sb="74" eb="75">
      <t>ア</t>
    </rPh>
    <rPh sb="78" eb="80">
      <t>バアイ</t>
    </rPh>
    <rPh sb="90" eb="92">
      <t>リョウショウ</t>
    </rPh>
    <phoneticPr fontId="1"/>
  </si>
  <si>
    <t>Z.事務局への連絡事項</t>
    <rPh sb="2" eb="5">
      <t>ジムキョク</t>
    </rPh>
    <rPh sb="7" eb="11">
      <t>レンラクジコウ</t>
    </rPh>
    <phoneticPr fontId="1"/>
  </si>
  <si>
    <t>Z-1</t>
    <phoneticPr fontId="1"/>
  </si>
  <si>
    <t>上記項目では不足する連絡事項がございましたらご入力ください</t>
    <rPh sb="0" eb="2">
      <t>ジョウキ</t>
    </rPh>
    <rPh sb="2" eb="4">
      <t>コウモク</t>
    </rPh>
    <rPh sb="6" eb="8">
      <t>フソク</t>
    </rPh>
    <rPh sb="10" eb="14">
      <t>レンラクジコウ</t>
    </rPh>
    <rPh sb="23" eb="25">
      <t>ニュウリョク</t>
    </rPh>
    <phoneticPr fontId="1"/>
  </si>
  <si>
    <t>B-1</t>
  </si>
  <si>
    <t>Z-2</t>
    <phoneticPr fontId="1"/>
  </si>
  <si>
    <t>Z-3</t>
    <phoneticPr fontId="1"/>
  </si>
  <si>
    <t>－</t>
    <phoneticPr fontId="1"/>
  </si>
  <si>
    <t>発表タイトル（フリガナ）をご入力ください</t>
    <phoneticPr fontId="1"/>
  </si>
  <si>
    <t>タイトル</t>
    <phoneticPr fontId="1"/>
  </si>
  <si>
    <t>タイトルF</t>
    <phoneticPr fontId="1"/>
  </si>
  <si>
    <t>概要</t>
    <rPh sb="0" eb="2">
      <t>ガイヨウ</t>
    </rPh>
    <phoneticPr fontId="1"/>
  </si>
  <si>
    <t>キー1</t>
    <phoneticPr fontId="1"/>
  </si>
  <si>
    <t>キー2</t>
    <phoneticPr fontId="1"/>
  </si>
  <si>
    <t>キー3</t>
    <phoneticPr fontId="1"/>
  </si>
  <si>
    <t>発)会社</t>
    <rPh sb="2" eb="4">
      <t>カイシャ</t>
    </rPh>
    <phoneticPr fontId="1"/>
  </si>
  <si>
    <t>発)会社F</t>
    <rPh sb="2" eb="4">
      <t>カイシャ</t>
    </rPh>
    <phoneticPr fontId="1"/>
  </si>
  <si>
    <t>発)事業場</t>
    <rPh sb="2" eb="5">
      <t>ジギョウジョウ</t>
    </rPh>
    <phoneticPr fontId="1"/>
  </si>
  <si>
    <t>発)事業場F</t>
    <rPh sb="2" eb="5">
      <t>ジギョウジョウ</t>
    </rPh>
    <phoneticPr fontId="1"/>
  </si>
  <si>
    <t>発)所属</t>
    <rPh sb="2" eb="4">
      <t>ショゾク</t>
    </rPh>
    <phoneticPr fontId="1"/>
  </si>
  <si>
    <t>発)所属F</t>
    <rPh sb="2" eb="4">
      <t>ショゾク</t>
    </rPh>
    <phoneticPr fontId="1"/>
  </si>
  <si>
    <t>発)役職</t>
    <rPh sb="2" eb="4">
      <t>ヤクショク</t>
    </rPh>
    <phoneticPr fontId="1"/>
  </si>
  <si>
    <t>発)氏名</t>
    <rPh sb="2" eb="4">
      <t>シメイ</t>
    </rPh>
    <phoneticPr fontId="1"/>
  </si>
  <si>
    <t>発)氏名F</t>
    <rPh sb="2" eb="4">
      <t>シメイ</t>
    </rPh>
    <phoneticPr fontId="1"/>
  </si>
  <si>
    <t>発)email</t>
    <phoneticPr fontId="1"/>
  </si>
  <si>
    <t>アシ有無</t>
    <rPh sb="2" eb="4">
      <t>ウム</t>
    </rPh>
    <phoneticPr fontId="1"/>
  </si>
  <si>
    <t>要望</t>
    <rPh sb="0" eb="2">
      <t>ヨウボウ</t>
    </rPh>
    <phoneticPr fontId="1"/>
  </si>
  <si>
    <t>発表DBへは、３行目をコピーし、"値"で貼り付けること</t>
    <rPh sb="0" eb="2">
      <t>ハッピョウ</t>
    </rPh>
    <rPh sb="8" eb="10">
      <t>ギョウメ</t>
    </rPh>
    <rPh sb="17" eb="18">
      <t>アタイ</t>
    </rPh>
    <rPh sb="20" eb="21">
      <t>ハ</t>
    </rPh>
    <rPh sb="22" eb="23">
      <t>ツ</t>
    </rPh>
    <phoneticPr fontId="1"/>
  </si>
  <si>
    <r>
      <t xml:space="preserve">発表タイトルをご入力ください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4" eb="26">
      <t>ケイサイ</t>
    </rPh>
    <phoneticPr fontId="1"/>
  </si>
  <si>
    <r>
      <t xml:space="preserve">発表のキーワードとして近いものを3つご選択ください
※最大３つ、最低１つご選択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27" eb="29">
      <t>サイダイ</t>
    </rPh>
    <rPh sb="32" eb="34">
      <t>サイテイ</t>
    </rPh>
    <rPh sb="37" eb="39">
      <t>センタク</t>
    </rPh>
    <phoneticPr fontId="1"/>
  </si>
  <si>
    <r>
      <t xml:space="preserve">会社名をご入力ください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</si>
  <si>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事業場名をご入力ください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</si>
  <si>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所属をご入力ください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</si>
  <si>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役職をご入力ください
※役職がない方は、"一般"とご入力ください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ヤクショク</t>
    </rPh>
    <rPh sb="17" eb="18">
      <t>カタ</t>
    </rPh>
    <rPh sb="21" eb="23">
      <t>イッパン</t>
    </rPh>
    <rPh sb="26" eb="28">
      <t>ニュウリョク</t>
    </rPh>
    <phoneticPr fontId="1"/>
  </si>
  <si>
    <r>
      <t xml:space="preserve">氏名をご入力ください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rPh sb="12" eb="14">
      <t>セイメイ</t>
    </rPh>
    <rPh sb="15" eb="16">
      <t>アイダ</t>
    </rPh>
    <rPh sb="25" eb="26">
      <t>イ</t>
    </rPh>
    <phoneticPr fontId="1"/>
  </si>
  <si>
    <r>
      <t xml:space="preserve">氏名（フリガナ）をご入力ください
※姓名の間には、スペースをお入れください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</si>
  <si>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r>
      <t xml:space="preserve">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7" eb="19">
      <t>ゴジツ</t>
    </rPh>
    <rPh sb="20" eb="23">
      <t>ホンタイカイ</t>
    </rPh>
    <rPh sb="24" eb="27">
      <t>ショウタイジョウ</t>
    </rPh>
    <rPh sb="29" eb="31">
      <t>アンナイ</t>
    </rPh>
    <phoneticPr fontId="1"/>
  </si>
  <si>
    <t>入力式</t>
    <rPh sb="0" eb="3">
      <t>ニュウリョクシキ</t>
    </rPh>
    <phoneticPr fontId="1"/>
  </si>
  <si>
    <r>
      <t xml:space="preserve">アシスタントのメールアドレスをご入力ください
</t>
    </r>
    <r>
      <rPr>
        <sz val="10"/>
        <color rgb="FFFF0000"/>
        <rFont val="HG丸ｺﾞｼｯｸM-PRO"/>
        <family val="3"/>
        <charset val="128"/>
      </rPr>
      <t>※後日、本大会の招待状をご案内します</t>
    </r>
    <rPh sb="16" eb="18">
      <t>ニュウリョク</t>
    </rPh>
    <phoneticPr fontId="1"/>
  </si>
  <si>
    <t>アシ)email</t>
    <phoneticPr fontId="1"/>
  </si>
  <si>
    <t>【改善事例発表大会】発表エントリー様式</t>
    <rPh sb="1" eb="9">
      <t>カイゼンジレイハッピョウタイカイ</t>
    </rPh>
    <rPh sb="10" eb="12">
      <t>ハッピョウ</t>
    </rPh>
    <rPh sb="17" eb="19">
      <t>ヨウシキ</t>
    </rPh>
    <phoneticPr fontId="1"/>
  </si>
  <si>
    <t>A-1</t>
  </si>
  <si>
    <t>A.発表者様情報</t>
    <rPh sb="2" eb="5">
      <t>ハッピョウシャ</t>
    </rPh>
    <rPh sb="5" eb="6">
      <t>サマ</t>
    </rPh>
    <rPh sb="6" eb="8">
      <t>ジョウホウ</t>
    </rPh>
    <phoneticPr fontId="1"/>
  </si>
  <si>
    <r>
      <t xml:space="preserve">受付ＩＤ（数字4桁）をご入力ください
</t>
    </r>
    <r>
      <rPr>
        <sz val="10"/>
        <color rgb="FFFF0000"/>
        <rFont val="HG丸ｺﾞｼｯｸM-PRO"/>
        <family val="3"/>
        <charset val="128"/>
      </rPr>
      <t>※窓口ご担当者様との情報を連携するため間違えないように注意</t>
    </r>
    <rPh sb="0" eb="2">
      <t>ウケツケ</t>
    </rPh>
    <rPh sb="5" eb="7">
      <t>スウジ</t>
    </rPh>
    <rPh sb="8" eb="9">
      <t>ケタ</t>
    </rPh>
    <rPh sb="12" eb="14">
      <t>ニュウリョク</t>
    </rPh>
    <rPh sb="20" eb="22">
      <t>マドグチ</t>
    </rPh>
    <rPh sb="23" eb="26">
      <t>タントウシャ</t>
    </rPh>
    <rPh sb="26" eb="27">
      <t>サマ</t>
    </rPh>
    <rPh sb="29" eb="31">
      <t>ジョウホウ</t>
    </rPh>
    <rPh sb="32" eb="34">
      <t>レンケイ</t>
    </rPh>
    <rPh sb="38" eb="40">
      <t>マチガ</t>
    </rPh>
    <rPh sb="46" eb="48">
      <t>チュウイ</t>
    </rPh>
    <phoneticPr fontId="1"/>
  </si>
  <si>
    <t>A-13</t>
  </si>
  <si>
    <t>A-14</t>
  </si>
  <si>
    <r>
      <t xml:space="preserve">発表概要をご入力ください（100字程度）
</t>
    </r>
    <r>
      <rPr>
        <sz val="10"/>
        <color rgb="FFFF0000"/>
        <rFont val="HG丸ｺﾞｼｯｸM-PRO"/>
        <family val="3"/>
        <charset val="128"/>
      </rPr>
      <t>※フライヤーなどに掲載します</t>
    </r>
    <phoneticPr fontId="1"/>
  </si>
  <si>
    <t>活動部門をご選択ください
※運転・製造、工務・保全から１つ選択</t>
    <rPh sb="0" eb="2">
      <t>カツドウ</t>
    </rPh>
    <rPh sb="2" eb="4">
      <t>ブモン</t>
    </rPh>
    <rPh sb="6" eb="8">
      <t>センタク</t>
    </rPh>
    <rPh sb="14" eb="16">
      <t>ウンテン</t>
    </rPh>
    <rPh sb="17" eb="19">
      <t>セイゾウ</t>
    </rPh>
    <rPh sb="20" eb="22">
      <t>コウム</t>
    </rPh>
    <rPh sb="23" eb="25">
      <t>ホゼン</t>
    </rPh>
    <rPh sb="29" eb="31">
      <t>センタク</t>
    </rPh>
    <phoneticPr fontId="1"/>
  </si>
  <si>
    <t>B-4</t>
    <phoneticPr fontId="1"/>
  </si>
  <si>
    <t>B-6</t>
    <phoneticPr fontId="1"/>
  </si>
  <si>
    <r>
      <t xml:space="preserve">発表地域を7地域からご選択ください
</t>
    </r>
    <r>
      <rPr>
        <sz val="10"/>
        <color rgb="FFFF0000"/>
        <rFont val="HG丸ｺﾞｼｯｸM-PRO"/>
        <family val="3"/>
        <charset val="128"/>
      </rPr>
      <t>※東北・北海道地域、関東地域、北陸地域、中部地域、関西地域、中国・四国地域、西日本地域から１つ選択</t>
    </r>
    <rPh sb="0" eb="2">
      <t>ハッピョウ</t>
    </rPh>
    <rPh sb="2" eb="4">
      <t>チイキ</t>
    </rPh>
    <rPh sb="6" eb="8">
      <t>チイキ</t>
    </rPh>
    <rPh sb="11" eb="13">
      <t>センタク</t>
    </rPh>
    <rPh sb="19" eb="21">
      <t>トウホク</t>
    </rPh>
    <rPh sb="22" eb="25">
      <t>ホッカイドウ</t>
    </rPh>
    <rPh sb="25" eb="27">
      <t>チイキ</t>
    </rPh>
    <rPh sb="28" eb="30">
      <t>カントウ</t>
    </rPh>
    <rPh sb="30" eb="32">
      <t>チイキ</t>
    </rPh>
    <rPh sb="33" eb="37">
      <t>ホクリクチイキ</t>
    </rPh>
    <rPh sb="38" eb="42">
      <t>チュウブチイキ</t>
    </rPh>
    <rPh sb="43" eb="45">
      <t>カンサイ</t>
    </rPh>
    <rPh sb="45" eb="47">
      <t>チイキ</t>
    </rPh>
    <rPh sb="48" eb="50">
      <t>チュウゴク</t>
    </rPh>
    <rPh sb="51" eb="53">
      <t>シコク</t>
    </rPh>
    <rPh sb="53" eb="55">
      <t>チイキ</t>
    </rPh>
    <rPh sb="56" eb="61">
      <t>ニシニホンチイキ</t>
    </rPh>
    <rPh sb="65" eb="67">
      <t>センタク</t>
    </rPh>
    <phoneticPr fontId="1"/>
  </si>
  <si>
    <t>アシスタントの有無をご選択ください
※アシスタントは１名まで</t>
    <rPh sb="27" eb="28">
      <t>メイ</t>
    </rPh>
    <phoneticPr fontId="1"/>
  </si>
  <si>
    <r>
      <t xml:space="preserve">会社名（フリガナ）をご入力ください
</t>
    </r>
    <r>
      <rPr>
        <sz val="10"/>
        <color rgb="FFFF0000"/>
        <rFont val="HG丸ｺﾞｼｯｸM-PRO"/>
        <family val="3"/>
        <charset val="128"/>
      </rPr>
      <t>※法人格のフリガナは記載不要です</t>
    </r>
    <rPh sb="19" eb="22">
      <t>ホウジンカク</t>
    </rPh>
    <rPh sb="28" eb="30">
      <t>キサイ</t>
    </rPh>
    <rPh sb="30" eb="32">
      <t>フヨウ</t>
    </rPh>
    <phoneticPr fontId="1"/>
  </si>
  <si>
    <t>発)ID</t>
    <rPh sb="0" eb="1">
      <t>ハツ</t>
    </rPh>
    <phoneticPr fontId="1"/>
  </si>
  <si>
    <t>発)TEL</t>
  </si>
  <si>
    <t>発)職務</t>
    <rPh sb="2" eb="4">
      <t>ショクム</t>
    </rPh>
    <phoneticPr fontId="1"/>
  </si>
  <si>
    <t>－</t>
    <phoneticPr fontId="1"/>
  </si>
  <si>
    <t>B-4</t>
  </si>
  <si>
    <t>活動部門</t>
    <rPh sb="0" eb="4">
      <t>カツドウブモン</t>
    </rPh>
    <phoneticPr fontId="1"/>
  </si>
  <si>
    <t>発表地域</t>
    <rPh sb="0" eb="2">
      <t>ハッピョウ</t>
    </rPh>
    <rPh sb="2" eb="4">
      <t>チイキ</t>
    </rPh>
    <phoneticPr fontId="1"/>
  </si>
  <si>
    <t>B-5</t>
  </si>
  <si>
    <t>B-7</t>
    <phoneticPr fontId="1"/>
  </si>
  <si>
    <t>発表に関連するテーマとして近いものをご選択ください</t>
    <rPh sb="0" eb="2">
      <t>ハッピョウ</t>
    </rPh>
    <rPh sb="3" eb="5">
      <t>カンレン</t>
    </rPh>
    <rPh sb="13" eb="14">
      <t>チカ</t>
    </rPh>
    <rPh sb="19" eb="21">
      <t>センタク</t>
    </rPh>
    <phoneticPr fontId="1"/>
  </si>
  <si>
    <t>B-6(１)</t>
    <phoneticPr fontId="1"/>
  </si>
  <si>
    <t>B-6(２)</t>
    <phoneticPr fontId="1"/>
  </si>
  <si>
    <t>B-6(３)</t>
    <phoneticPr fontId="1"/>
  </si>
  <si>
    <t>発表関連テーマ</t>
    <phoneticPr fontId="1"/>
  </si>
  <si>
    <t>B-７</t>
    <phoneticPr fontId="1"/>
  </si>
  <si>
    <t>記載文字・2行目（ふりがな）をご入力ください</t>
    <phoneticPr fontId="1"/>
  </si>
  <si>
    <t>D.発表当日向け情報（こちらの情報は、5月下旬に改めてご連絡します）</t>
    <rPh sb="20" eb="21">
      <t>ガツ</t>
    </rPh>
    <rPh sb="21" eb="23">
      <t>ゲジュン</t>
    </rPh>
    <rPh sb="24" eb="25">
      <t>アラタ</t>
    </rPh>
    <rPh sb="28" eb="30">
      <t>レンラク</t>
    </rPh>
    <phoneticPr fontId="1"/>
  </si>
  <si>
    <t>D-1</t>
    <phoneticPr fontId="1"/>
  </si>
  <si>
    <t>D-2</t>
  </si>
  <si>
    <t>D-3</t>
  </si>
  <si>
    <t>D-4</t>
  </si>
  <si>
    <r>
      <t xml:space="preserve">刻印文字・1行目＜会社名・事業場名＞をご入力ください
</t>
    </r>
    <r>
      <rPr>
        <sz val="10"/>
        <color rgb="FFFF0000"/>
        <rFont val="HG丸ｺﾞｼｯｸM-PRO"/>
        <family val="3"/>
        <charset val="128"/>
      </rPr>
      <t>※半角40文字（全角20文字）まで</t>
    </r>
    <rPh sb="0" eb="2">
      <t>コクイン</t>
    </rPh>
    <rPh sb="28" eb="30">
      <t>ハンカク</t>
    </rPh>
    <rPh sb="32" eb="34">
      <t>モジ</t>
    </rPh>
    <rPh sb="35" eb="37">
      <t>ゼンカク</t>
    </rPh>
    <rPh sb="39" eb="41">
      <t>モジ</t>
    </rPh>
    <phoneticPr fontId="1"/>
  </si>
  <si>
    <r>
      <t xml:space="preserve">刻印文字・2行目＜会社名・事業場名以外のサークル名・発表者名など＞をご入力ください
</t>
    </r>
    <r>
      <rPr>
        <sz val="10"/>
        <color rgb="FFFF0000"/>
        <rFont val="HG丸ｺﾞｼｯｸM-PRO"/>
        <family val="3"/>
        <charset val="128"/>
      </rPr>
      <t>※半角40文字（全角20文字）まで</t>
    </r>
    <phoneticPr fontId="1"/>
  </si>
  <si>
    <t>刻印文字1行目</t>
    <rPh sb="0" eb="2">
      <t>コクイン</t>
    </rPh>
    <rPh sb="2" eb="4">
      <t>モジ</t>
    </rPh>
    <rPh sb="5" eb="7">
      <t>ギョウメ</t>
    </rPh>
    <phoneticPr fontId="1"/>
  </si>
  <si>
    <t>刻印文字2行目</t>
    <rPh sb="0" eb="2">
      <t>コクイン</t>
    </rPh>
    <rPh sb="2" eb="4">
      <t>モジ</t>
    </rPh>
    <rPh sb="5" eb="7">
      <t>ギョウメ</t>
    </rPh>
    <phoneticPr fontId="1"/>
  </si>
  <si>
    <t>刻印文字2行目(よみ)</t>
    <rPh sb="0" eb="2">
      <t>コクイン</t>
    </rPh>
    <rPh sb="2" eb="4">
      <t>モジ</t>
    </rPh>
    <rPh sb="5" eb="7">
      <t>ギョウメ</t>
    </rPh>
    <phoneticPr fontId="1"/>
  </si>
  <si>
    <t>C.記念楯情報（入賞した場合は、賞状にも印字します）</t>
    <rPh sb="2" eb="4">
      <t>キネン</t>
    </rPh>
    <rPh sb="4" eb="5">
      <t>タテ</t>
    </rPh>
    <rPh sb="5" eb="7">
      <t>ジョウホウ</t>
    </rPh>
    <rPh sb="8" eb="10">
      <t>ニュウショウ</t>
    </rPh>
    <rPh sb="12" eb="14">
      <t>バアイ</t>
    </rPh>
    <rPh sb="16" eb="18">
      <t>ショウジョウ</t>
    </rPh>
    <rPh sb="20" eb="22">
      <t>インジ</t>
    </rPh>
    <phoneticPr fontId="1"/>
  </si>
  <si>
    <t>全国設備管理強調月間 実施要領に記載の内容に承諾したうえ、発表を申し込みます</t>
    <rPh sb="11" eb="15">
      <t>ジッシヨウリョウ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</si>
</sst>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i/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1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 wrapText="1"/>
      <protection hidden="1"/>
    </xf>
    <xf numFmtId="49" fontId="7" fillId="4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176" fontId="9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6" fillId="4" borderId="1" xfId="0" applyNumberFormat="1" applyFont="1" applyFill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left" vertical="center" wrapText="1"/>
      <protection hidden="1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top" wrapText="1"/>
      <protection hidden="1"/>
    </xf>
    <xf numFmtId="49" fontId="2" fillId="0" borderId="0" xfId="0" applyNumberFormat="1" applyFont="1" applyAlignment="1" applyProtection="1">
      <alignment horizontal="left" vertical="top" wrapText="1"/>
      <protection hidden="1"/>
    </xf>
    <xf numFmtId="31" fontId="4" fillId="5" borderId="0" xfId="0" applyNumberFormat="1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4" fillId="5" borderId="0" xfId="0" applyNumberFormat="1" applyFont="1" applyFill="1" applyAlignment="1">
      <alignment horizontal="left" vertical="top" wrapText="1"/>
    </xf>
    <xf numFmtId="0" fontId="12" fillId="0" borderId="1" xfId="1" applyFont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left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12">
    <dxf>
      <font>
        <b/>
        <i val="0"/>
        <color rgb="FFFF0000"/>
      </font>
      <fill>
        <patternFill>
          <bgColor rgb="FFFFC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9DB8-9B4F-48E6-97DD-B6E6EDFEB624}">
  <dimension ref="B1:F50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9" defaultRowHeight="12" x14ac:dyDescent="0.45"/>
  <cols>
    <col min="1" max="1" width="9" style="7"/>
    <col min="2" max="2" width="9.8984375" style="12" bestFit="1" customWidth="1"/>
    <col min="3" max="3" width="43.8984375" style="7" customWidth="1"/>
    <col min="4" max="4" width="8.59765625" style="13" customWidth="1"/>
    <col min="5" max="5" width="54.09765625" style="13" customWidth="1"/>
    <col min="6" max="6" width="25.8984375" style="14" customWidth="1"/>
    <col min="7" max="16384" width="9" style="7"/>
  </cols>
  <sheetData>
    <row r="1" spans="2:6" ht="36" customHeight="1" x14ac:dyDescent="0.45">
      <c r="B1" s="8" t="s">
        <v>76</v>
      </c>
      <c r="C1" s="9"/>
      <c r="D1" s="10"/>
      <c r="E1" s="10"/>
      <c r="F1" s="11"/>
    </row>
    <row r="2" spans="2:6" ht="36" customHeight="1" x14ac:dyDescent="0.45"/>
    <row r="3" spans="2:6" ht="36" customHeight="1" x14ac:dyDescent="0.45">
      <c r="B3" s="15" t="s">
        <v>31</v>
      </c>
      <c r="C3" s="16">
        <v>45716</v>
      </c>
      <c r="D3" s="38" t="s">
        <v>32</v>
      </c>
      <c r="E3" s="39"/>
      <c r="F3" s="39"/>
    </row>
    <row r="4" spans="2:6" ht="36" customHeight="1" x14ac:dyDescent="0.45">
      <c r="B4" s="17" t="s">
        <v>30</v>
      </c>
      <c r="C4" s="1"/>
      <c r="D4" s="36" t="s">
        <v>36</v>
      </c>
      <c r="E4" s="37"/>
      <c r="F4" s="37"/>
    </row>
    <row r="5" spans="2:6" ht="36" customHeight="1" x14ac:dyDescent="0.45">
      <c r="B5" s="17" t="s">
        <v>29</v>
      </c>
      <c r="C5" s="1"/>
      <c r="D5" s="36"/>
      <c r="E5" s="37"/>
      <c r="F5" s="37"/>
    </row>
    <row r="6" spans="2:6" ht="36" customHeight="1" x14ac:dyDescent="0.45">
      <c r="E6" s="7"/>
    </row>
    <row r="7" spans="2:6" ht="36" customHeight="1" x14ac:dyDescent="0.45">
      <c r="B7" s="7"/>
      <c r="D7" s="7"/>
      <c r="E7" s="40" t="str">
        <f>IF(COUNTIF(F8:F37,"*←*")=0,"全項目について、入力OKです♪ご入力お疲れ様でした","すべての項目について、もれなくご入力ください")</f>
        <v>すべての項目について、もれなくご入力ください</v>
      </c>
      <c r="F7" s="40"/>
    </row>
    <row r="8" spans="2:6" ht="36" customHeight="1" x14ac:dyDescent="0.45">
      <c r="B8" s="18" t="s">
        <v>34</v>
      </c>
      <c r="C8" s="9"/>
      <c r="D8" s="10"/>
      <c r="E8" s="10"/>
      <c r="F8" s="19" t="s">
        <v>33</v>
      </c>
    </row>
    <row r="9" spans="2:6" ht="72" customHeight="1" x14ac:dyDescent="0.45">
      <c r="B9" s="20" t="s">
        <v>0</v>
      </c>
      <c r="C9" s="21" t="s">
        <v>116</v>
      </c>
      <c r="D9" s="30" t="s">
        <v>1</v>
      </c>
      <c r="E9" s="2"/>
      <c r="F9" s="23" t="str">
        <f>IF(LEN(E9)=0,"←入力してください",IF(E9="はい","以下の項目をご入力ください","「はい」以外の場合お申込みできません"))</f>
        <v>←入力してください</v>
      </c>
    </row>
    <row r="10" spans="2:6" ht="36" customHeight="1" x14ac:dyDescent="0.45"/>
    <row r="11" spans="2:6" ht="36" customHeight="1" x14ac:dyDescent="0.45">
      <c r="B11" s="18" t="s">
        <v>78</v>
      </c>
      <c r="C11" s="9"/>
      <c r="D11" s="10"/>
      <c r="E11" s="10"/>
      <c r="F11" s="19" t="s">
        <v>33</v>
      </c>
    </row>
    <row r="12" spans="2:6" ht="36" customHeight="1" x14ac:dyDescent="0.45">
      <c r="B12" s="20" t="s">
        <v>77</v>
      </c>
      <c r="C12" s="21" t="s">
        <v>79</v>
      </c>
      <c r="D12" s="30" t="s">
        <v>2</v>
      </c>
      <c r="E12" s="31"/>
      <c r="F12" s="23" t="str">
        <f>IF(LEN(E12)=0,"←入力してください",IF(LEN(E12)&lt;&gt;4,"←正しく入力してください",LEN(E12)))</f>
        <v>←入力してください</v>
      </c>
    </row>
    <row r="13" spans="2:6" ht="36" customHeight="1" x14ac:dyDescent="0.45">
      <c r="B13" s="20" t="s">
        <v>10</v>
      </c>
      <c r="C13" s="21" t="s">
        <v>66</v>
      </c>
      <c r="D13" s="30" t="s">
        <v>2</v>
      </c>
      <c r="E13" s="3"/>
      <c r="F13" s="23" t="str">
        <f t="shared" ref="F13:F20" si="0">IF(LEN(E13)=0,"←入力してください",LEN(E13))</f>
        <v>←入力してください</v>
      </c>
    </row>
    <row r="14" spans="2:6" ht="36" customHeight="1" x14ac:dyDescent="0.45">
      <c r="B14" s="20" t="s">
        <v>11</v>
      </c>
      <c r="C14" s="21" t="s">
        <v>88</v>
      </c>
      <c r="D14" s="30" t="s">
        <v>2</v>
      </c>
      <c r="E14" s="3"/>
      <c r="F14" s="23" t="str">
        <f t="shared" si="0"/>
        <v>←入力してください</v>
      </c>
    </row>
    <row r="15" spans="2:6" ht="36" customHeight="1" x14ac:dyDescent="0.45">
      <c r="B15" s="20" t="s">
        <v>12</v>
      </c>
      <c r="C15" s="21" t="s">
        <v>67</v>
      </c>
      <c r="D15" s="30" t="s">
        <v>2</v>
      </c>
      <c r="E15" s="3"/>
      <c r="F15" s="23" t="str">
        <f t="shared" si="0"/>
        <v>←入力してください</v>
      </c>
    </row>
    <row r="16" spans="2:6" ht="36" customHeight="1" x14ac:dyDescent="0.45">
      <c r="B16" s="20" t="s">
        <v>13</v>
      </c>
      <c r="C16" s="21" t="s">
        <v>6</v>
      </c>
      <c r="D16" s="30" t="s">
        <v>2</v>
      </c>
      <c r="E16" s="3"/>
      <c r="F16" s="23" t="str">
        <f t="shared" si="0"/>
        <v>←入力してください</v>
      </c>
    </row>
    <row r="17" spans="2:6" ht="36" customHeight="1" x14ac:dyDescent="0.45">
      <c r="B17" s="20" t="s">
        <v>14</v>
      </c>
      <c r="C17" s="21" t="s">
        <v>68</v>
      </c>
      <c r="D17" s="30" t="s">
        <v>2</v>
      </c>
      <c r="E17" s="3"/>
      <c r="F17" s="23" t="str">
        <f t="shared" si="0"/>
        <v>←入力してください</v>
      </c>
    </row>
    <row r="18" spans="2:6" ht="36" customHeight="1" x14ac:dyDescent="0.45">
      <c r="B18" s="20" t="s">
        <v>15</v>
      </c>
      <c r="C18" s="21" t="s">
        <v>7</v>
      </c>
      <c r="D18" s="30" t="s">
        <v>2</v>
      </c>
      <c r="E18" s="3"/>
      <c r="F18" s="23" t="str">
        <f t="shared" si="0"/>
        <v>←入力してください</v>
      </c>
    </row>
    <row r="19" spans="2:6" ht="36" customHeight="1" x14ac:dyDescent="0.45">
      <c r="B19" s="20" t="s">
        <v>16</v>
      </c>
      <c r="C19" s="21" t="s">
        <v>69</v>
      </c>
      <c r="D19" s="30" t="s">
        <v>2</v>
      </c>
      <c r="E19" s="3"/>
      <c r="F19" s="23" t="str">
        <f t="shared" si="0"/>
        <v>←入力してください</v>
      </c>
    </row>
    <row r="20" spans="2:6" ht="36" customHeight="1" x14ac:dyDescent="0.45">
      <c r="B20" s="20" t="s">
        <v>17</v>
      </c>
      <c r="C20" s="21" t="s">
        <v>70</v>
      </c>
      <c r="D20" s="30" t="s">
        <v>2</v>
      </c>
      <c r="E20" s="3"/>
      <c r="F20" s="23" t="str">
        <f t="shared" si="0"/>
        <v>←入力してください</v>
      </c>
    </row>
    <row r="21" spans="2:6" ht="36" customHeight="1" x14ac:dyDescent="0.45">
      <c r="B21" s="20" t="s">
        <v>18</v>
      </c>
      <c r="C21" s="21" t="s">
        <v>71</v>
      </c>
      <c r="D21" s="30" t="s">
        <v>2</v>
      </c>
      <c r="E21" s="3"/>
      <c r="F21" s="23" t="str">
        <f>IF(LEN(E21)=0,"←入力してください",LEN(E21))</f>
        <v>←入力してください</v>
      </c>
    </row>
    <row r="22" spans="2:6" ht="36" customHeight="1" x14ac:dyDescent="0.45">
      <c r="B22" s="20" t="s">
        <v>19</v>
      </c>
      <c r="C22" s="21" t="s">
        <v>72</v>
      </c>
      <c r="D22" s="30" t="s">
        <v>2</v>
      </c>
      <c r="E22" s="4"/>
      <c r="F22" s="23" t="str">
        <f>IF(LEN(E22)=0,"←入力してください",IF(AND(IFERROR(FIND(".",E22),FALSE),IFERROR(FIND(".",E22,FIND("@",E22)),FALSE))=FALSE,"←正しく入力してください",IF(E22=E23,"","←2つのアドレスが一致しません")))</f>
        <v>←入力してください</v>
      </c>
    </row>
    <row r="23" spans="2:6" ht="36" customHeight="1" x14ac:dyDescent="0.45">
      <c r="B23" s="20" t="s">
        <v>20</v>
      </c>
      <c r="C23" s="21" t="s">
        <v>8</v>
      </c>
      <c r="D23" s="30" t="s">
        <v>2</v>
      </c>
      <c r="E23" s="4"/>
      <c r="F23" s="23" t="str">
        <f>IF(LEN(E23)=0,"←入力してください",IF(AND(IFERROR(FIND(".",E23),FALSE),IFERROR(FIND(".",E23,FIND("@",E23)),FALSE))=FALSE,"←正しく入力してください",IF(E23=E22,"","←2つのアドレスが一致しません")))</f>
        <v>←入力してください</v>
      </c>
    </row>
    <row r="24" spans="2:6" ht="36" customHeight="1" x14ac:dyDescent="0.45">
      <c r="B24" s="20" t="s">
        <v>80</v>
      </c>
      <c r="C24" s="21" t="s">
        <v>4</v>
      </c>
      <c r="D24" s="30" t="s">
        <v>2</v>
      </c>
      <c r="E24" s="3"/>
      <c r="F24" s="23" t="str">
        <f t="shared" ref="F24" si="1">IF(LEN(E24)=0,"←入力してください",LEN(E24))</f>
        <v>←入力してください</v>
      </c>
    </row>
    <row r="25" spans="2:6" ht="36" customHeight="1" x14ac:dyDescent="0.45">
      <c r="B25" s="20" t="s">
        <v>81</v>
      </c>
      <c r="C25" s="21" t="s">
        <v>3</v>
      </c>
      <c r="D25" s="30" t="s">
        <v>1</v>
      </c>
      <c r="E25" s="3"/>
      <c r="F25" s="23" t="str">
        <f>IF(LEN(E25)=0,"←選択してください","")</f>
        <v>←選択してください</v>
      </c>
    </row>
    <row r="26" spans="2:6" ht="36" customHeight="1" x14ac:dyDescent="0.45"/>
    <row r="27" spans="2:6" ht="36" customHeight="1" x14ac:dyDescent="0.45">
      <c r="B27" s="18" t="s">
        <v>35</v>
      </c>
      <c r="C27" s="9"/>
      <c r="D27" s="10"/>
      <c r="E27" s="10"/>
      <c r="F27" s="19" t="s">
        <v>33</v>
      </c>
    </row>
    <row r="28" spans="2:6" ht="36" customHeight="1" x14ac:dyDescent="0.45">
      <c r="B28" s="20" t="s">
        <v>21</v>
      </c>
      <c r="C28" s="21" t="s">
        <v>83</v>
      </c>
      <c r="D28" s="30" t="s">
        <v>1</v>
      </c>
      <c r="E28" s="5"/>
      <c r="F28" s="23" t="str">
        <f>IF(LEN(E28)=0,"←選択してください","")</f>
        <v>←選択してください</v>
      </c>
    </row>
    <row r="29" spans="2:6" ht="36" customHeight="1" x14ac:dyDescent="0.45">
      <c r="B29" s="20" t="s">
        <v>22</v>
      </c>
      <c r="C29" s="21" t="s">
        <v>64</v>
      </c>
      <c r="D29" s="30" t="s">
        <v>2</v>
      </c>
      <c r="E29" s="3"/>
      <c r="F29" s="23" t="str">
        <f>IF(LEN(E29)=0,"←入力してください",LEN(E29))</f>
        <v>←入力してください</v>
      </c>
    </row>
    <row r="30" spans="2:6" ht="36" customHeight="1" x14ac:dyDescent="0.45">
      <c r="B30" s="20" t="s">
        <v>23</v>
      </c>
      <c r="C30" s="21" t="s">
        <v>44</v>
      </c>
      <c r="D30" s="30" t="s">
        <v>2</v>
      </c>
      <c r="E30" s="3"/>
      <c r="F30" s="23" t="str">
        <f>IF(LEN(E30)=0,"←入力してください",LEN(E30))</f>
        <v>←入力してください</v>
      </c>
    </row>
    <row r="31" spans="2:6" ht="99.9" customHeight="1" x14ac:dyDescent="0.45">
      <c r="B31" s="20" t="s">
        <v>84</v>
      </c>
      <c r="C31" s="21" t="s">
        <v>82</v>
      </c>
      <c r="D31" s="30" t="s">
        <v>2</v>
      </c>
      <c r="E31" s="6"/>
      <c r="F31" s="23" t="str">
        <f>IF(LEN(E31)=0,"←入力してください",LEN(E31))</f>
        <v>←入力してください</v>
      </c>
    </row>
    <row r="32" spans="2:6" ht="36" customHeight="1" x14ac:dyDescent="0.45">
      <c r="B32" s="20" t="s">
        <v>24</v>
      </c>
      <c r="C32" s="21" t="s">
        <v>98</v>
      </c>
      <c r="D32" s="30" t="s">
        <v>1</v>
      </c>
      <c r="E32" s="5"/>
      <c r="F32" s="23" t="str">
        <f>IF(LEN(E32)=0,"←選択してください","")</f>
        <v>←選択してください</v>
      </c>
    </row>
    <row r="33" spans="2:6" ht="36" customHeight="1" x14ac:dyDescent="0.45">
      <c r="B33" s="34" t="s">
        <v>85</v>
      </c>
      <c r="C33" s="35" t="s">
        <v>65</v>
      </c>
      <c r="D33" s="30" t="s">
        <v>1</v>
      </c>
      <c r="E33" s="3"/>
      <c r="F33" s="23" t="str">
        <f>IF(LEN(E33)=0,"←入力してください",IF(COUNTIF(E33:E35,E33)&gt;1,"←入力値が重複しています",""))</f>
        <v>←入力してください</v>
      </c>
    </row>
    <row r="34" spans="2:6" ht="36" customHeight="1" x14ac:dyDescent="0.45">
      <c r="B34" s="34"/>
      <c r="C34" s="35"/>
      <c r="D34" s="30" t="s">
        <v>1</v>
      </c>
      <c r="E34" s="3"/>
      <c r="F34" s="23" t="str">
        <f>IF(LEN(E34)=0,"",IF(COUNTIF(E33:E35,E34)&gt;1,"←入力値が重複しています",""))</f>
        <v/>
      </c>
    </row>
    <row r="35" spans="2:6" ht="36" customHeight="1" x14ac:dyDescent="0.45">
      <c r="B35" s="34"/>
      <c r="C35" s="35"/>
      <c r="D35" s="30" t="s">
        <v>1</v>
      </c>
      <c r="E35" s="3"/>
      <c r="F35" s="23" t="str">
        <f>IF(LEN(E35)=0,"",IF(COUNTIF(E33:E35,E35)&gt;1,"←入力値が重複しています",""))</f>
        <v/>
      </c>
    </row>
    <row r="36" spans="2:6" ht="36" customHeight="1" x14ac:dyDescent="0.45">
      <c r="B36" s="20" t="s">
        <v>97</v>
      </c>
      <c r="C36" s="21" t="s">
        <v>86</v>
      </c>
      <c r="D36" s="30" t="s">
        <v>1</v>
      </c>
      <c r="E36" s="5"/>
      <c r="F36" s="23" t="str">
        <f>IF(LEN(E36)=0,"←選択してください","")</f>
        <v>←選択してください</v>
      </c>
    </row>
    <row r="37" spans="2:6" ht="36" customHeight="1" x14ac:dyDescent="0.45"/>
    <row r="38" spans="2:6" ht="36" customHeight="1" x14ac:dyDescent="0.45">
      <c r="B38" s="18" t="s">
        <v>115</v>
      </c>
      <c r="C38" s="9"/>
      <c r="D38" s="10"/>
      <c r="E38" s="10"/>
      <c r="F38" s="19"/>
    </row>
    <row r="39" spans="2:6" ht="36" customHeight="1" x14ac:dyDescent="0.45">
      <c r="B39" s="20" t="s">
        <v>25</v>
      </c>
      <c r="C39" s="21" t="s">
        <v>110</v>
      </c>
      <c r="D39" s="30" t="s">
        <v>2</v>
      </c>
      <c r="E39" s="33"/>
      <c r="F39" s="23" t="str">
        <f>IF(LEN(E39)=0,"←入力してください",IF(LENB(E39)&gt;40,"文字がきれいに刻印できない場合があります。短くできませんか？","半角"&amp;LENB(E39)&amp;"文字分"))</f>
        <v>←入力してください</v>
      </c>
    </row>
    <row r="40" spans="2:6" ht="36" customHeight="1" x14ac:dyDescent="0.45">
      <c r="B40" s="20" t="s">
        <v>26</v>
      </c>
      <c r="C40" s="21" t="s">
        <v>111</v>
      </c>
      <c r="D40" s="30" t="s">
        <v>2</v>
      </c>
      <c r="E40" s="33"/>
      <c r="F40" s="23" t="str">
        <f>IF(LEN(E40)=0,"←入力してください",IF(LENB(E40)&gt;40,"文字がきれいに刻印できない場合があります。短くできませんか？","半角"&amp;LENB(E40)&amp;"文字分"))</f>
        <v>←入力してください</v>
      </c>
    </row>
    <row r="41" spans="2:6" ht="36" customHeight="1" x14ac:dyDescent="0.45">
      <c r="B41" s="20" t="s">
        <v>27</v>
      </c>
      <c r="C41" s="21" t="s">
        <v>104</v>
      </c>
      <c r="D41" s="30" t="s">
        <v>2</v>
      </c>
      <c r="E41" s="4"/>
      <c r="F41" s="23" t="str">
        <f>IF(LEN(E41)=0,"←入力してください",LENB(E41))</f>
        <v>←入力してください</v>
      </c>
    </row>
    <row r="42" spans="2:6" ht="36" customHeight="1" x14ac:dyDescent="0.45"/>
    <row r="43" spans="2:6" ht="36" customHeight="1" x14ac:dyDescent="0.45">
      <c r="B43" s="18" t="s">
        <v>105</v>
      </c>
      <c r="C43" s="9"/>
      <c r="D43" s="10"/>
      <c r="E43" s="10"/>
      <c r="F43" s="19"/>
    </row>
    <row r="44" spans="2:6" ht="36" customHeight="1" x14ac:dyDescent="0.45">
      <c r="B44" s="20" t="s">
        <v>106</v>
      </c>
      <c r="C44" s="21" t="s">
        <v>5</v>
      </c>
      <c r="D44" s="30" t="s">
        <v>1</v>
      </c>
      <c r="E44" s="3"/>
      <c r="F44" s="23" t="str">
        <f>IF(LEN(E44)=0,"←入力してください","")</f>
        <v>←入力してください</v>
      </c>
    </row>
    <row r="45" spans="2:6" ht="36" customHeight="1" x14ac:dyDescent="0.45">
      <c r="B45" s="20" t="s">
        <v>107</v>
      </c>
      <c r="C45" s="21" t="s">
        <v>87</v>
      </c>
      <c r="D45" s="30" t="s">
        <v>1</v>
      </c>
      <c r="E45" s="3"/>
      <c r="F45" s="23" t="str">
        <f t="shared" ref="F45" si="2">IF(LEN(E45)=0,"←入力してください","")</f>
        <v>←入力してください</v>
      </c>
    </row>
    <row r="46" spans="2:6" ht="36" customHeight="1" x14ac:dyDescent="0.45">
      <c r="B46" s="20" t="s">
        <v>108</v>
      </c>
      <c r="C46" s="21" t="s">
        <v>74</v>
      </c>
      <c r="D46" s="30" t="s">
        <v>73</v>
      </c>
      <c r="E46" s="4"/>
      <c r="F46" s="23" t="str">
        <f>IF(LEN(E46)=0,"←入力してください",IF(AND(IFERROR(FIND(".",E46),FALSE),IFERROR(FIND(".",E46,FIND("@",E46)),FALSE))=FALSE,"←正しく入力してください",IF(E46=E47,"","←2つのアドレスが一致しません")))</f>
        <v>←入力してください</v>
      </c>
    </row>
    <row r="47" spans="2:6" ht="36" customHeight="1" x14ac:dyDescent="0.45">
      <c r="B47" s="20" t="s">
        <v>109</v>
      </c>
      <c r="C47" s="21" t="s">
        <v>8</v>
      </c>
      <c r="D47" s="30" t="s">
        <v>2</v>
      </c>
      <c r="E47" s="4"/>
      <c r="F47" s="23" t="str">
        <f>IF(LEN(E47)=0,"←入力してください",IF(AND(IFERROR(FIND(".",E47),FALSE),IFERROR(FIND(".",E47,FIND("@",E47)),FALSE))=FALSE,"←正しく入力してください",IF(E47=E46,"","←2つのアドレスが一致しません")))</f>
        <v>←入力してください</v>
      </c>
    </row>
    <row r="48" spans="2:6" ht="36" customHeight="1" x14ac:dyDescent="0.45"/>
    <row r="49" spans="2:6" ht="36" customHeight="1" x14ac:dyDescent="0.45">
      <c r="B49" s="18" t="s">
        <v>37</v>
      </c>
      <c r="C49" s="9"/>
      <c r="D49" s="10"/>
      <c r="E49" s="10"/>
      <c r="F49" s="19"/>
    </row>
    <row r="50" spans="2:6" ht="99.9" customHeight="1" x14ac:dyDescent="0.45">
      <c r="B50" s="20" t="s">
        <v>38</v>
      </c>
      <c r="C50" s="21" t="s">
        <v>39</v>
      </c>
      <c r="D50" s="22" t="s">
        <v>2</v>
      </c>
      <c r="E50" s="3"/>
      <c r="F50" s="23"/>
    </row>
  </sheetData>
  <mergeCells count="5">
    <mergeCell ref="B33:B35"/>
    <mergeCell ref="C33:C35"/>
    <mergeCell ref="D4:F5"/>
    <mergeCell ref="D3:F3"/>
    <mergeCell ref="E7:F7"/>
  </mergeCells>
  <phoneticPr fontId="1"/>
  <conditionalFormatting sqref="E12:E25">
    <cfRule type="expression" dxfId="11" priority="6">
      <formula>$E$9=""</formula>
    </cfRule>
    <cfRule type="expression" dxfId="10" priority="7">
      <formula>$E$9="いいえ"</formula>
    </cfRule>
  </conditionalFormatting>
  <conditionalFormatting sqref="E28:E36">
    <cfRule type="expression" dxfId="9" priority="13">
      <formula>$E$9=""</formula>
    </cfRule>
    <cfRule type="expression" dxfId="8" priority="15">
      <formula>$E$9="いいえ"</formula>
    </cfRule>
  </conditionalFormatting>
  <conditionalFormatting sqref="E39:E40">
    <cfRule type="expression" dxfId="7" priority="1">
      <formula>LENB(E39)&gt;40</formula>
    </cfRule>
  </conditionalFormatting>
  <conditionalFormatting sqref="E39:E41">
    <cfRule type="expression" dxfId="6" priority="2">
      <formula>$E$9=""</formula>
    </cfRule>
    <cfRule type="expression" dxfId="5" priority="3">
      <formula>$E$9="いいえ"</formula>
    </cfRule>
  </conditionalFormatting>
  <conditionalFormatting sqref="E44:E47">
    <cfRule type="expression" dxfId="4" priority="4">
      <formula>$E$9=""</formula>
    </cfRule>
    <cfRule type="expression" dxfId="3" priority="5">
      <formula>$E$9="いいえ"</formula>
    </cfRule>
  </conditionalFormatting>
  <conditionalFormatting sqref="E50">
    <cfRule type="expression" dxfId="2" priority="9">
      <formula>$E$9=""</formula>
    </cfRule>
    <cfRule type="expression" dxfId="1" priority="10">
      <formula>$E$9="いいえ"</formula>
    </cfRule>
  </conditionalFormatting>
  <conditionalFormatting sqref="E7:F7">
    <cfRule type="cellIs" dxfId="0" priority="14" operator="equal">
      <formula>"すべての項目について、もれなくご入力ください"</formula>
    </cfRule>
  </conditionalFormatting>
  <dataValidations count="11">
    <dataValidation type="list" allowBlank="1" showInputMessage="1" showErrorMessage="1" sqref="E9" xr:uid="{7AFA6BD2-ECF7-472A-A205-EA2AE4EFAD1A}">
      <formula1>"はい,いいえ"</formula1>
    </dataValidation>
    <dataValidation type="list" allowBlank="1" showInputMessage="1" showErrorMessage="1" sqref="E25" xr:uid="{BCAB00EF-893A-45ED-AD67-36DDBD29D354}">
      <formula1>",保全,製造・運転,生産管理,生産技術,品質管理・品質保証,設計,推進担当,経営・管理,その他"</formula1>
    </dataValidation>
    <dataValidation type="list" allowBlank="1" showInputMessage="1" showErrorMessage="1" sqref="E33:E35" xr:uid="{BF1E603F-E3B1-4574-A9B9-905146C7AFE2}">
      <formula1>"品質安定化・向上,作業の効率化・容易化,設備の管理方法・基準の見直し,設備の信頼性向上,改良保全,デジタル技術を利用した改善,予防保全・予知保全,コストダウン,安全,自主保全,人財育成,改善活動の水平展開,計画保全,職場のダイバーシティ,環境・省エネルギー"</formula1>
    </dataValidation>
    <dataValidation imeMode="halfAlpha" allowBlank="1" showInputMessage="1" showErrorMessage="1" sqref="E22:E23 E46:E47 E39:E41" xr:uid="{A5AB70DD-AD7A-45BF-AA6B-3EAF799A8C1A}"/>
    <dataValidation type="textLength" allowBlank="1" showInputMessage="1" showErrorMessage="1" sqref="E24:E25" xr:uid="{47626B7C-DB05-466D-ABDB-5A22DA2C3FF7}">
      <formula1>12</formula1>
      <formula2>13</formula2>
    </dataValidation>
    <dataValidation type="list" allowBlank="1" showInputMessage="1" showErrorMessage="1" sqref="E36" xr:uid="{4FE6EDDD-256F-4AD4-9DAB-6039ACBFB635}">
      <formula1>"東北・北海道地域,関東地域,北陸地域,中部地域,関西地域,中国・四国地域,西日本地域"</formula1>
    </dataValidation>
    <dataValidation type="list" allowBlank="1" showInputMessage="1" showErrorMessage="1" sqref="E45" xr:uid="{708C4B49-AEEC-4F75-B270-35A71CD9CE93}">
      <formula1>"有（１名まで）,無"</formula1>
    </dataValidation>
    <dataValidation type="custom" imeMode="fullKatakana" allowBlank="1" showInputMessage="1" showErrorMessage="1" sqref="E30 E14 E16 E18 E21" xr:uid="{14301497-B6A7-4728-834C-B42F861CBDE7}">
      <formula1>E14=PHONETIC(E14)</formula1>
    </dataValidation>
    <dataValidation type="list" allowBlank="1" showInputMessage="1" showErrorMessage="1" sqref="E28" xr:uid="{D3630975-A1EF-4424-9BF4-2AC69AFBD032}">
      <formula1>"運転・製造,工務・保全"</formula1>
    </dataValidation>
    <dataValidation type="list" allowBlank="1" showInputMessage="1" showErrorMessage="1" sqref="E44" xr:uid="{0279968A-6044-4122-9E3B-8C97DE7097B9}">
      <formula1>"発表者,アシスタント"</formula1>
    </dataValidation>
    <dataValidation type="list" allowBlank="1" showInputMessage="1" showErrorMessage="1" sqref="E32" xr:uid="{2F8BD5C7-5F75-4A08-88CC-BED0B726DF7D}">
      <formula1>"P：生産性に関する事例,Q：品質に関する事例,C：コスト・原価低減に関する事例,D：納期・リードタイムに関する事例,S：安全（労働安全・防災等）に関する事例,M：士気・組織活動・働きがい等に関する事例,E：環境・カーボンニュートラルに関する事例,その他"</formula1>
    </dataValidation>
  </dataValidation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1C24-1800-4EF9-A319-42A617339A87}">
  <dimension ref="A1:AG4"/>
  <sheetViews>
    <sheetView showGridLines="0" zoomScale="85" zoomScaleNormal="85" workbookViewId="0">
      <selection activeCell="A3" sqref="A3"/>
    </sheetView>
  </sheetViews>
  <sheetFormatPr defaultColWidth="16.59765625" defaultRowHeight="13.2" x14ac:dyDescent="0.45"/>
  <cols>
    <col min="1" max="16384" width="16.59765625" style="24"/>
  </cols>
  <sheetData>
    <row r="1" spans="1:33" x14ac:dyDescent="0.45">
      <c r="A1" s="25" t="s">
        <v>41</v>
      </c>
      <c r="B1" s="25" t="s">
        <v>42</v>
      </c>
      <c r="C1" s="25" t="s">
        <v>9</v>
      </c>
      <c r="D1" s="25" t="s">
        <v>10</v>
      </c>
      <c r="E1" s="25" t="s">
        <v>11</v>
      </c>
      <c r="F1" s="25" t="s">
        <v>12</v>
      </c>
      <c r="G1" s="25" t="s">
        <v>13</v>
      </c>
      <c r="H1" s="25" t="s">
        <v>14</v>
      </c>
      <c r="I1" s="25" t="s">
        <v>15</v>
      </c>
      <c r="J1" s="25" t="s">
        <v>16</v>
      </c>
      <c r="K1" s="25" t="s">
        <v>17</v>
      </c>
      <c r="L1" s="25" t="s">
        <v>18</v>
      </c>
      <c r="M1" s="25" t="s">
        <v>19</v>
      </c>
      <c r="N1" s="25" t="s">
        <v>20</v>
      </c>
      <c r="O1" s="25" t="s">
        <v>80</v>
      </c>
      <c r="P1" s="25" t="s">
        <v>81</v>
      </c>
      <c r="Q1" s="25" t="s">
        <v>40</v>
      </c>
      <c r="R1" s="25" t="s">
        <v>22</v>
      </c>
      <c r="S1" s="25" t="s">
        <v>23</v>
      </c>
      <c r="T1" s="25" t="s">
        <v>93</v>
      </c>
      <c r="U1" s="25" t="s">
        <v>96</v>
      </c>
      <c r="V1" s="25" t="s">
        <v>99</v>
      </c>
      <c r="W1" s="25" t="s">
        <v>100</v>
      </c>
      <c r="X1" s="25" t="s">
        <v>101</v>
      </c>
      <c r="Y1" s="25" t="s">
        <v>103</v>
      </c>
      <c r="Z1" s="25" t="s">
        <v>25</v>
      </c>
      <c r="AA1" s="25" t="s">
        <v>26</v>
      </c>
      <c r="AB1" s="25" t="s">
        <v>27</v>
      </c>
      <c r="AC1" s="25" t="s">
        <v>106</v>
      </c>
      <c r="AD1" s="25" t="s">
        <v>107</v>
      </c>
      <c r="AE1" s="25" t="s">
        <v>108</v>
      </c>
      <c r="AF1" s="25" t="s">
        <v>109</v>
      </c>
      <c r="AG1" s="25" t="s">
        <v>38</v>
      </c>
    </row>
    <row r="2" spans="1:33" ht="26.4" x14ac:dyDescent="0.45">
      <c r="A2" s="26" t="s">
        <v>30</v>
      </c>
      <c r="B2" s="26" t="s">
        <v>29</v>
      </c>
      <c r="C2" s="26" t="s">
        <v>89</v>
      </c>
      <c r="D2" s="24" t="s">
        <v>51</v>
      </c>
      <c r="E2" s="24" t="s">
        <v>52</v>
      </c>
      <c r="F2" s="24" t="s">
        <v>53</v>
      </c>
      <c r="G2" s="24" t="s">
        <v>54</v>
      </c>
      <c r="H2" s="24" t="s">
        <v>55</v>
      </c>
      <c r="I2" s="24" t="s">
        <v>56</v>
      </c>
      <c r="J2" s="24" t="s">
        <v>57</v>
      </c>
      <c r="K2" s="24" t="s">
        <v>58</v>
      </c>
      <c r="L2" s="24" t="s">
        <v>59</v>
      </c>
      <c r="M2" s="24" t="s">
        <v>60</v>
      </c>
      <c r="N2" s="24" t="s">
        <v>43</v>
      </c>
      <c r="O2" s="24" t="s">
        <v>90</v>
      </c>
      <c r="P2" s="24" t="s">
        <v>91</v>
      </c>
      <c r="Q2" s="24" t="s">
        <v>94</v>
      </c>
      <c r="R2" s="24" t="s">
        <v>45</v>
      </c>
      <c r="S2" s="24" t="s">
        <v>46</v>
      </c>
      <c r="T2" s="24" t="s">
        <v>47</v>
      </c>
      <c r="U2" s="24" t="s">
        <v>102</v>
      </c>
      <c r="V2" s="24" t="s">
        <v>48</v>
      </c>
      <c r="W2" s="24" t="s">
        <v>49</v>
      </c>
      <c r="X2" s="24" t="s">
        <v>50</v>
      </c>
      <c r="Y2" s="24" t="s">
        <v>95</v>
      </c>
      <c r="Z2" s="24" t="s">
        <v>112</v>
      </c>
      <c r="AA2" s="24" t="s">
        <v>113</v>
      </c>
      <c r="AB2" s="24" t="s">
        <v>114</v>
      </c>
      <c r="AC2" s="24" t="s">
        <v>28</v>
      </c>
      <c r="AD2" s="24" t="s">
        <v>61</v>
      </c>
      <c r="AE2" s="24" t="s">
        <v>75</v>
      </c>
      <c r="AF2" s="24" t="s">
        <v>43</v>
      </c>
      <c r="AG2" s="24" t="s">
        <v>62</v>
      </c>
    </row>
    <row r="3" spans="1:33" s="28" customFormat="1" x14ac:dyDescent="0.45">
      <c r="A3" s="27">
        <f>発表情報!C4</f>
        <v>0</v>
      </c>
      <c r="B3" s="27">
        <f>発表情報!C5</f>
        <v>0</v>
      </c>
      <c r="C3" s="32">
        <f>発表情報!E12</f>
        <v>0</v>
      </c>
      <c r="D3" s="28">
        <f>発表情報!$E13</f>
        <v>0</v>
      </c>
      <c r="E3" s="28">
        <f>発表情報!$E14</f>
        <v>0</v>
      </c>
      <c r="F3" s="28">
        <f>発表情報!$E15</f>
        <v>0</v>
      </c>
      <c r="G3" s="28">
        <f>発表情報!$E16</f>
        <v>0</v>
      </c>
      <c r="H3" s="28">
        <f>発表情報!$E17</f>
        <v>0</v>
      </c>
      <c r="I3" s="28">
        <f>発表情報!$E18</f>
        <v>0</v>
      </c>
      <c r="J3" s="28">
        <f>発表情報!$E19</f>
        <v>0</v>
      </c>
      <c r="K3" s="28">
        <f>発表情報!$E20</f>
        <v>0</v>
      </c>
      <c r="L3" s="28">
        <f>発表情報!$E21</f>
        <v>0</v>
      </c>
      <c r="M3" s="28">
        <f>発表情報!$E22</f>
        <v>0</v>
      </c>
      <c r="N3" s="28" t="s">
        <v>92</v>
      </c>
      <c r="O3" s="28">
        <f>発表情報!$E24</f>
        <v>0</v>
      </c>
      <c r="P3" s="28">
        <f>発表情報!$E25</f>
        <v>0</v>
      </c>
      <c r="Q3" s="28">
        <f>発表情報!$E28</f>
        <v>0</v>
      </c>
      <c r="R3" s="28">
        <f>発表情報!$E29</f>
        <v>0</v>
      </c>
      <c r="S3" s="28">
        <f>発表情報!$E30</f>
        <v>0</v>
      </c>
      <c r="T3" s="28">
        <f>発表情報!$E31</f>
        <v>0</v>
      </c>
      <c r="U3" s="28">
        <f>発表情報!$E31</f>
        <v>0</v>
      </c>
      <c r="V3" s="28">
        <f>発表情報!$E33</f>
        <v>0</v>
      </c>
      <c r="W3" s="28">
        <f>発表情報!$E34</f>
        <v>0</v>
      </c>
      <c r="X3" s="28">
        <f>発表情報!$E35</f>
        <v>0</v>
      </c>
      <c r="Y3" s="28">
        <f>発表情報!$E36</f>
        <v>0</v>
      </c>
      <c r="Z3" s="28">
        <f>発表情報!$E39</f>
        <v>0</v>
      </c>
      <c r="AA3" s="28">
        <f>発表情報!$E40</f>
        <v>0</v>
      </c>
      <c r="AB3" s="28">
        <f>発表情報!$E41</f>
        <v>0</v>
      </c>
      <c r="AC3" s="28">
        <f>発表情報!$E44</f>
        <v>0</v>
      </c>
      <c r="AD3" s="28">
        <f>発表情報!$E45</f>
        <v>0</v>
      </c>
      <c r="AE3" s="28">
        <f>発表情報!$E46</f>
        <v>0</v>
      </c>
      <c r="AF3" s="28">
        <f>発表情報!$E47</f>
        <v>0</v>
      </c>
      <c r="AG3" s="28">
        <f>発表情報!E50</f>
        <v>0</v>
      </c>
    </row>
    <row r="4" spans="1:33" x14ac:dyDescent="0.45">
      <c r="A4" s="29" t="s">
        <v>63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9C58BE-3429-429E-88FF-B80DD49C1D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発表情報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奥富 弘樹</dc:creator>
  <cp:lastModifiedBy>湯本 彩香</cp:lastModifiedBy>
  <cp:lastPrinted>2024-11-18T23:53:04Z</cp:lastPrinted>
  <dcterms:created xsi:type="dcterms:W3CDTF">2024-07-12T05:23:27Z</dcterms:created>
  <dcterms:modified xsi:type="dcterms:W3CDTF">2025-01-17T06:09:02Z</dcterms:modified>
</cp:coreProperties>
</file>