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3_イベント関連\03_設備管理全国大会(TPM Conference)\2026\発表申込関連\"/>
    </mc:Choice>
  </mc:AlternateContent>
  <xr:revisionPtr revIDLastSave="0" documentId="13_ncr:1_{6A7E041D-26FC-47CF-8779-94209A45553C}" xr6:coauthVersionLast="47" xr6:coauthVersionMax="47" xr10:uidLastSave="{00000000-0000-0000-0000-000000000000}"/>
  <bookViews>
    <workbookView xWindow="-108" yWindow="-108" windowWidth="23256" windowHeight="12456" xr2:uid="{6B4F49BF-E2D1-4928-A37E-1470226871DC}"/>
  </bookViews>
  <sheets>
    <sheet name="発表情報" sheetId="1" r:id="rId1"/>
    <sheet name="事務局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F29" i="1"/>
  <c r="F28" i="1"/>
  <c r="F33" i="1"/>
  <c r="U3" i="2"/>
  <c r="V3" i="2"/>
  <c r="AO3" i="2"/>
  <c r="AN3" i="2"/>
  <c r="F57" i="1"/>
  <c r="F56" i="1"/>
  <c r="AS3" i="2"/>
  <c r="AR3" i="2"/>
  <c r="AQ3" i="2"/>
  <c r="AM3" i="2"/>
  <c r="AL3" i="2"/>
  <c r="AK3" i="2"/>
  <c r="AJ3" i="2"/>
  <c r="AI3" i="2"/>
  <c r="AH3" i="2"/>
  <c r="AF3" i="2"/>
  <c r="AE3" i="2"/>
  <c r="AD3" i="2"/>
  <c r="AC3" i="2"/>
  <c r="AB3" i="2"/>
  <c r="AA3" i="2"/>
  <c r="Z3" i="2"/>
  <c r="Y3" i="2"/>
  <c r="X3" i="2"/>
  <c r="W3" i="2"/>
  <c r="T3" i="2"/>
  <c r="S3" i="2"/>
  <c r="R3" i="2"/>
  <c r="Q3" i="2"/>
  <c r="P3" i="2"/>
  <c r="O3" i="2"/>
  <c r="N3" i="2"/>
  <c r="L3" i="2"/>
  <c r="K3" i="2"/>
  <c r="J3" i="2"/>
  <c r="I3" i="2"/>
  <c r="H3" i="2"/>
  <c r="G3" i="2"/>
  <c r="F3" i="2"/>
  <c r="E3" i="2"/>
  <c r="D3" i="2"/>
  <c r="C3" i="2"/>
  <c r="B3" i="2"/>
  <c r="A3" i="2"/>
  <c r="F20" i="1"/>
  <c r="F19" i="1"/>
  <c r="F18" i="1"/>
  <c r="F17" i="1"/>
  <c r="F16" i="1"/>
  <c r="F15" i="1"/>
  <c r="F14" i="1"/>
  <c r="F13" i="1"/>
  <c r="F12" i="1"/>
  <c r="F59" i="1"/>
  <c r="F58" i="1"/>
  <c r="F52" i="1"/>
  <c r="F54" i="1"/>
  <c r="F55" i="1"/>
  <c r="F53" i="1"/>
  <c r="F9" i="1"/>
  <c r="F26" i="1"/>
  <c r="F27" i="1"/>
  <c r="F48" i="1"/>
  <c r="F47" i="1"/>
  <c r="F23" i="1"/>
  <c r="F21" i="1"/>
  <c r="F22" i="1"/>
  <c r="F46" i="1"/>
  <c r="F45" i="1"/>
  <c r="F44" i="1"/>
  <c r="F43" i="1"/>
  <c r="F42" i="1"/>
  <c r="F41" i="1"/>
  <c r="F40" i="1"/>
  <c r="F39" i="1"/>
  <c r="F38" i="1"/>
  <c r="F37" i="1"/>
  <c r="F36" i="1"/>
  <c r="F31" i="1"/>
  <c r="F30" i="1"/>
  <c r="E7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1FB1AD-51BE-453F-81A0-8F658CBBCEE1}" keepAlive="1" name="クエリ - FE005 発表ヒアリングDB_20240711T180825+0900 (1)" description="ブック内の 'FE005 発表ヒアリングDB_20240711T180825+0900 (1)' クエリへの接続です。" type="5" refreshedVersion="0" background="1">
    <dbPr connection="Provider=Microsoft.Mashup.OleDb.1;Data Source=$Workbook$;Location=&quot;FE005 発表ヒアリングDB_20240711T180825+0900 (1)&quot;;Extended Properties=&quot;&quot;" command="SELECT * FROM [FE005 発表ヒアリングDB_20240711T180825+0900 (1)]"/>
  </connection>
</connections>
</file>

<file path=xl/sharedStrings.xml><?xml version="1.0" encoding="utf-8"?>
<sst xmlns="http://schemas.openxmlformats.org/spreadsheetml/2006/main" count="263" uniqueCount="168">
  <si>
    <t>★</t>
    <phoneticPr fontId="1"/>
  </si>
  <si>
    <t>選択式</t>
    <rPh sb="0" eb="3">
      <t>センタクシキ</t>
    </rPh>
    <phoneticPr fontId="1"/>
  </si>
  <si>
    <t>入力式</t>
    <rPh sb="0" eb="3">
      <t>ニュウリョクシキ</t>
    </rPh>
    <phoneticPr fontId="1"/>
  </si>
  <si>
    <t>発表者の職務として近いものをご選択ください</t>
    <phoneticPr fontId="1"/>
  </si>
  <si>
    <t>計画保全</t>
    <rPh sb="0" eb="4">
      <t>ケイカクホゼン</t>
    </rPh>
    <phoneticPr fontId="1"/>
  </si>
  <si>
    <t>品質安定化・向上</t>
    <rPh sb="0" eb="5">
      <t>ヒンシツアンテイカ</t>
    </rPh>
    <rPh sb="6" eb="8">
      <t>コウジョウ</t>
    </rPh>
    <phoneticPr fontId="1"/>
  </si>
  <si>
    <t>作業の効率化・容易化</t>
    <rPh sb="0" eb="2">
      <t>サギョウ</t>
    </rPh>
    <rPh sb="3" eb="6">
      <t>コウリツカ</t>
    </rPh>
    <rPh sb="7" eb="10">
      <t>ヨウイカ</t>
    </rPh>
    <phoneticPr fontId="1"/>
  </si>
  <si>
    <t>設備の管理方法・基準の見直し</t>
    <rPh sb="0" eb="2">
      <t>セツビ</t>
    </rPh>
    <rPh sb="3" eb="7">
      <t>カンリホウホウ</t>
    </rPh>
    <rPh sb="8" eb="10">
      <t>キジュン</t>
    </rPh>
    <rPh sb="11" eb="13">
      <t>ミナオ</t>
    </rPh>
    <phoneticPr fontId="1"/>
  </si>
  <si>
    <t>設備の信頼性向上</t>
    <rPh sb="0" eb="2">
      <t>セツビ</t>
    </rPh>
    <rPh sb="3" eb="8">
      <t>シンライセイコウジョウ</t>
    </rPh>
    <phoneticPr fontId="1"/>
  </si>
  <si>
    <t>改良保全</t>
    <rPh sb="0" eb="4">
      <t>カイリョウホゼン</t>
    </rPh>
    <phoneticPr fontId="1"/>
  </si>
  <si>
    <t>デジタル技術を利用した改善</t>
    <rPh sb="4" eb="6">
      <t>ギジュツ</t>
    </rPh>
    <rPh sb="7" eb="9">
      <t>リヨウ</t>
    </rPh>
    <rPh sb="11" eb="13">
      <t>カイゼン</t>
    </rPh>
    <phoneticPr fontId="1"/>
  </si>
  <si>
    <t>予防保全・予知保全</t>
    <rPh sb="0" eb="4">
      <t>ヨボウホゼン</t>
    </rPh>
    <rPh sb="5" eb="9">
      <t>ヨチホゼン</t>
    </rPh>
    <phoneticPr fontId="1"/>
  </si>
  <si>
    <t>コストダウン</t>
    <phoneticPr fontId="1"/>
  </si>
  <si>
    <t>安全</t>
    <rPh sb="0" eb="2">
      <t>アンゼン</t>
    </rPh>
    <phoneticPr fontId="1"/>
  </si>
  <si>
    <t>自主保全</t>
    <rPh sb="0" eb="4">
      <t>ジシュホゼン</t>
    </rPh>
    <phoneticPr fontId="1"/>
  </si>
  <si>
    <t>人財育成</t>
    <rPh sb="0" eb="2">
      <t>ジンザイ</t>
    </rPh>
    <rPh sb="2" eb="4">
      <t>イクセイ</t>
    </rPh>
    <phoneticPr fontId="1"/>
  </si>
  <si>
    <t>改善活動の水平展開</t>
    <rPh sb="0" eb="4">
      <t>カイゼンカツドウ</t>
    </rPh>
    <rPh sb="5" eb="7">
      <t>スイヘイ</t>
    </rPh>
    <rPh sb="7" eb="9">
      <t>テンカイ</t>
    </rPh>
    <phoneticPr fontId="1"/>
  </si>
  <si>
    <t>職場のダイバーシティ</t>
    <rPh sb="0" eb="2">
      <t>ショクバ</t>
    </rPh>
    <phoneticPr fontId="1"/>
  </si>
  <si>
    <t>環境・省エネルギー</t>
    <rPh sb="0" eb="2">
      <t>カンキョウ</t>
    </rPh>
    <rPh sb="3" eb="4">
      <t>ショウ</t>
    </rPh>
    <phoneticPr fontId="1"/>
  </si>
  <si>
    <t>会社名をご入力ください</t>
    <phoneticPr fontId="1"/>
  </si>
  <si>
    <t>事業場名をご入力ください</t>
    <phoneticPr fontId="1"/>
  </si>
  <si>
    <t>所属をご入力ください</t>
    <phoneticPr fontId="1"/>
  </si>
  <si>
    <t>メールアドレスをご入力ください</t>
    <phoneticPr fontId="1"/>
  </si>
  <si>
    <t>電話番号（当日の連絡先）をご入力ください</t>
    <phoneticPr fontId="1"/>
  </si>
  <si>
    <t>交通費支弁の希望有無をご選択ください</t>
    <phoneticPr fontId="1"/>
  </si>
  <si>
    <t>発表時のPC操作担当をご選択ください</t>
    <rPh sb="8" eb="10">
      <t>タントウ</t>
    </rPh>
    <phoneticPr fontId="1"/>
  </si>
  <si>
    <t>会社名（フリガナ）をご入力ください</t>
  </si>
  <si>
    <t>事業場名（フリガナ）をご入力ください</t>
  </si>
  <si>
    <t>所属（フリガナ）をご入力ください</t>
  </si>
  <si>
    <t>キーワード</t>
    <phoneticPr fontId="1"/>
  </si>
  <si>
    <t>発表日</t>
    <rPh sb="0" eb="3">
      <t>ハッピョウビ</t>
    </rPh>
    <phoneticPr fontId="1"/>
  </si>
  <si>
    <t>両日可</t>
    <rPh sb="0" eb="2">
      <t>リョウジツ</t>
    </rPh>
    <rPh sb="2" eb="3">
      <t>カ</t>
    </rPh>
    <phoneticPr fontId="1"/>
  </si>
  <si>
    <t>発表日
※可能であれば、"両日可"をご選択ください。
　ご協力をお願いいたします。</t>
    <rPh sb="0" eb="3">
      <t>ハッピョウビ</t>
    </rPh>
    <rPh sb="5" eb="7">
      <t>カノウ</t>
    </rPh>
    <rPh sb="13" eb="15">
      <t>リョウジツ</t>
    </rPh>
    <rPh sb="15" eb="16">
      <t>カ</t>
    </rPh>
    <rPh sb="19" eb="21">
      <t>センタク</t>
    </rPh>
    <rPh sb="29" eb="31">
      <t>キョウリョク</t>
    </rPh>
    <rPh sb="33" eb="34">
      <t>ネガ</t>
    </rPh>
    <phoneticPr fontId="1"/>
  </si>
  <si>
    <t>役職をご入力ください
※役職がない方は、"一般"とご入力ください。</t>
    <rPh sb="12" eb="14">
      <t>ヤクショク</t>
    </rPh>
    <rPh sb="17" eb="18">
      <t>カタ</t>
    </rPh>
    <rPh sb="21" eb="23">
      <t>イッパン</t>
    </rPh>
    <rPh sb="26" eb="28">
      <t>ニュウリョク</t>
    </rPh>
    <phoneticPr fontId="1"/>
  </si>
  <si>
    <t>氏名をご入力ください
※姓名の間には、スペースをお入れください。</t>
    <rPh sb="12" eb="14">
      <t>セイメイ</t>
    </rPh>
    <rPh sb="15" eb="16">
      <t>アイダ</t>
    </rPh>
    <rPh sb="25" eb="26">
      <t>イ</t>
    </rPh>
    <phoneticPr fontId="1"/>
  </si>
  <si>
    <t>氏名（フリガナ）をご入力ください
※姓名の間には、スペースをお入れください。</t>
    <phoneticPr fontId="1"/>
  </si>
  <si>
    <t>もう一度、上記のメールアドレスをご入力ください</t>
    <rPh sb="2" eb="4">
      <t>イチド</t>
    </rPh>
    <rPh sb="5" eb="7">
      <t>ジョウキ</t>
    </rPh>
    <phoneticPr fontId="1"/>
  </si>
  <si>
    <t>A-1</t>
    <phoneticPr fontId="1"/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</si>
  <si>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</si>
  <si>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</si>
  <si>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</si>
  <si>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</si>
  <si>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</si>
  <si>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</si>
  <si>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</si>
  <si>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</si>
  <si>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</si>
  <si>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</si>
  <si>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</si>
  <si>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電話番号をご入力ください
※ハイフンをいれて入力ください</t>
    <rPh sb="22" eb="24">
      <t>ニュウリョク</t>
    </rPh>
    <phoneticPr fontId="1"/>
  </si>
  <si>
    <t>B-1</t>
    <phoneticPr fontId="1"/>
  </si>
  <si>
    <t>B-2</t>
  </si>
  <si>
    <t>B-3</t>
  </si>
  <si>
    <t>C-1</t>
    <phoneticPr fontId="1"/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</si>
  <si>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</si>
  <si>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</si>
  <si>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</si>
  <si>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</si>
  <si>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</si>
  <si>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</si>
  <si>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</si>
  <si>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</si>
  <si>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</si>
  <si>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</si>
  <si>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</si>
  <si>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</si>
  <si>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顔写真貼付</t>
    <rPh sb="0" eb="3">
      <t>カオシャシン</t>
    </rPh>
    <rPh sb="3" eb="5">
      <t>チョウフ</t>
    </rPh>
    <phoneticPr fontId="1"/>
  </si>
  <si>
    <t>D-1</t>
    <phoneticPr fontId="1"/>
  </si>
  <si>
    <t>D-2</t>
  </si>
  <si>
    <t>D-3</t>
  </si>
  <si>
    <t>D-4</t>
  </si>
  <si>
    <t>発表日の来場時間をお知らせください
※発表時間が午前の方
　：必ず朝の集合時間にお越しください
※発表時間が午後の方
　：必ず昼食時間前までにお越しください
※発表日はご昼食をご用意いたします
※具体的なお時間は、別途ご案内いたします</t>
    <rPh sb="0" eb="3">
      <t>ハッピョウビ</t>
    </rPh>
    <rPh sb="19" eb="21">
      <t>ハッピョウ</t>
    </rPh>
    <rPh sb="21" eb="23">
      <t>ジカン</t>
    </rPh>
    <rPh sb="24" eb="26">
      <t>ゴゼン</t>
    </rPh>
    <rPh sb="27" eb="28">
      <t>カタ</t>
    </rPh>
    <rPh sb="31" eb="32">
      <t>カナラ</t>
    </rPh>
    <rPh sb="33" eb="34">
      <t>アサ</t>
    </rPh>
    <rPh sb="35" eb="39">
      <t>シュウゴウジカン</t>
    </rPh>
    <rPh sb="41" eb="42">
      <t>コ</t>
    </rPh>
    <rPh sb="49" eb="51">
      <t>ハッピョウ</t>
    </rPh>
    <rPh sb="51" eb="53">
      <t>ジカン</t>
    </rPh>
    <rPh sb="54" eb="56">
      <t>ゴゴ</t>
    </rPh>
    <rPh sb="57" eb="58">
      <t>カタ</t>
    </rPh>
    <rPh sb="61" eb="62">
      <t>カナラ</t>
    </rPh>
    <rPh sb="63" eb="67">
      <t>チュウショクジカン</t>
    </rPh>
    <rPh sb="67" eb="68">
      <t>マエ</t>
    </rPh>
    <rPh sb="72" eb="73">
      <t>コ</t>
    </rPh>
    <rPh sb="80" eb="83">
      <t>ハッピョウビ</t>
    </rPh>
    <rPh sb="85" eb="87">
      <t>チュウショク</t>
    </rPh>
    <rPh sb="89" eb="91">
      <t>ヨウイ</t>
    </rPh>
    <rPh sb="98" eb="101">
      <t>グタイテキ</t>
    </rPh>
    <rPh sb="103" eb="105">
      <t>ジカン</t>
    </rPh>
    <rPh sb="107" eb="109">
      <t>ベット</t>
    </rPh>
    <rPh sb="110" eb="112">
      <t>アンナイ</t>
    </rPh>
    <phoneticPr fontId="1"/>
  </si>
  <si>
    <t>来場時間</t>
    <rPh sb="0" eb="4">
      <t>ライジョウジカン</t>
    </rPh>
    <phoneticPr fontId="1"/>
  </si>
  <si>
    <t>昼食時間前</t>
    <rPh sb="0" eb="4">
      <t>チュウショクジカン</t>
    </rPh>
    <rPh sb="4" eb="5">
      <t>マエ</t>
    </rPh>
    <phoneticPr fontId="1"/>
  </si>
  <si>
    <t>PC操作</t>
    <rPh sb="2" eb="4">
      <t>ソウサ</t>
    </rPh>
    <phoneticPr fontId="1"/>
  </si>
  <si>
    <t>発表者</t>
    <rPh sb="0" eb="3">
      <t>ハッピョウシャ</t>
    </rPh>
    <phoneticPr fontId="1"/>
  </si>
  <si>
    <t>アシスタント</t>
    <phoneticPr fontId="1"/>
  </si>
  <si>
    <t>朝の集合時間</t>
    <rPh sb="0" eb="1">
      <t>アサ</t>
    </rPh>
    <rPh sb="2" eb="6">
      <t>シュウゴウジカン</t>
    </rPh>
    <phoneticPr fontId="1"/>
  </si>
  <si>
    <t>アシスタントの有無をご選択ください
※アシスタントは１名まで
※アシスタントの方にも発表日はご昼食をご用意いたします</t>
    <rPh sb="27" eb="28">
      <t>メイ</t>
    </rPh>
    <rPh sb="39" eb="40">
      <t>カタ</t>
    </rPh>
    <rPh sb="42" eb="45">
      <t>ハッピョウビ</t>
    </rPh>
    <rPh sb="47" eb="49">
      <t>チュウショク</t>
    </rPh>
    <rPh sb="51" eb="53">
      <t>ヨウイ</t>
    </rPh>
    <phoneticPr fontId="1"/>
  </si>
  <si>
    <t>発表者の発表日以外の来場有無
※発表者の方は、発表日以外で本大会に来場いただく場合、ご招待させていただきます
※発表日以外のご昼食は、一般参加者と同じ取り扱いとなります</t>
    <rPh sb="0" eb="3">
      <t>ハッピョウシャ</t>
    </rPh>
    <rPh sb="4" eb="7">
      <t>ハッピョウビ</t>
    </rPh>
    <rPh sb="7" eb="9">
      <t>イガイ</t>
    </rPh>
    <rPh sb="10" eb="12">
      <t>ライジョウ</t>
    </rPh>
    <rPh sb="12" eb="14">
      <t>ウム</t>
    </rPh>
    <rPh sb="16" eb="19">
      <t>ハッピョウシャ</t>
    </rPh>
    <rPh sb="20" eb="21">
      <t>カタ</t>
    </rPh>
    <rPh sb="23" eb="26">
      <t>ハッピョウビ</t>
    </rPh>
    <rPh sb="26" eb="28">
      <t>イガイ</t>
    </rPh>
    <rPh sb="29" eb="32">
      <t>ホンタイカイ</t>
    </rPh>
    <rPh sb="33" eb="35">
      <t>ライジョウ</t>
    </rPh>
    <rPh sb="39" eb="41">
      <t>バアイ</t>
    </rPh>
    <rPh sb="43" eb="45">
      <t>ショウタイ</t>
    </rPh>
    <rPh sb="56" eb="61">
      <t>ハッピョウビイガイ</t>
    </rPh>
    <rPh sb="63" eb="65">
      <t>チュウショク</t>
    </rPh>
    <rPh sb="67" eb="72">
      <t>イッパンサンカシャ</t>
    </rPh>
    <rPh sb="73" eb="74">
      <t>オナ</t>
    </rPh>
    <rPh sb="75" eb="76">
      <t>ト</t>
    </rPh>
    <rPh sb="77" eb="78">
      <t>アツカ</t>
    </rPh>
    <phoneticPr fontId="1"/>
  </si>
  <si>
    <t>アシスタントの発表日以外の来場有無
※アシスタントの方は、発表日以外で本大会に来場いただく場合、ご招待させていただきます
※発表日以外のご昼食は、一般参加者と同じ取り扱いとなります</t>
    <rPh sb="7" eb="10">
      <t>ハッピョウビ</t>
    </rPh>
    <rPh sb="10" eb="12">
      <t>イガイ</t>
    </rPh>
    <rPh sb="13" eb="15">
      <t>ライジョウ</t>
    </rPh>
    <rPh sb="15" eb="17">
      <t>ウム</t>
    </rPh>
    <rPh sb="26" eb="27">
      <t>カタ</t>
    </rPh>
    <rPh sb="29" eb="32">
      <t>ハッピョウビ</t>
    </rPh>
    <rPh sb="32" eb="34">
      <t>イガイ</t>
    </rPh>
    <rPh sb="35" eb="38">
      <t>ホンタイカイ</t>
    </rPh>
    <rPh sb="39" eb="41">
      <t>ライジョウ</t>
    </rPh>
    <rPh sb="45" eb="47">
      <t>バアイ</t>
    </rPh>
    <rPh sb="49" eb="51">
      <t>ショウタイ</t>
    </rPh>
    <rPh sb="62" eb="67">
      <t>ハッピョウビイガイ</t>
    </rPh>
    <rPh sb="69" eb="71">
      <t>チュウショク</t>
    </rPh>
    <rPh sb="73" eb="78">
      <t>イッパンサンカシャ</t>
    </rPh>
    <rPh sb="79" eb="80">
      <t>オナ</t>
    </rPh>
    <rPh sb="81" eb="82">
      <t>ト</t>
    </rPh>
    <rPh sb="83" eb="84">
      <t>アツカ</t>
    </rPh>
    <phoneticPr fontId="1"/>
  </si>
  <si>
    <t>ご発表のご案内に記載の内容にご承諾したうえ、発表を申し込みます</t>
    <rPh sb="1" eb="3">
      <t>ハッピョウ</t>
    </rPh>
    <rPh sb="5" eb="7">
      <t>アンナイ</t>
    </rPh>
    <rPh sb="8" eb="10">
      <t>キサイ</t>
    </rPh>
    <rPh sb="11" eb="13">
      <t>ナイヨウ</t>
    </rPh>
    <phoneticPr fontId="1"/>
  </si>
  <si>
    <t>更新日</t>
    <rPh sb="0" eb="3">
      <t>コウシンビ</t>
    </rPh>
    <phoneticPr fontId="1"/>
  </si>
  <si>
    <t>新規提出日</t>
    <rPh sb="0" eb="2">
      <t>シンキ</t>
    </rPh>
    <rPh sb="2" eb="5">
      <t>テイシュツビ</t>
    </rPh>
    <phoneticPr fontId="1"/>
  </si>
  <si>
    <t>【設備管理全国大会】発表エントリー様式</t>
    <rPh sb="1" eb="9">
      <t>セツビカンリゼンコクタイカイ</t>
    </rPh>
    <rPh sb="10" eb="12">
      <t>ハッピョウ</t>
    </rPh>
    <rPh sb="17" eb="19">
      <t>ヨウシキ</t>
    </rPh>
    <phoneticPr fontId="1"/>
  </si>
  <si>
    <t>ご応募期限</t>
    <rPh sb="1" eb="3">
      <t>オウボ</t>
    </rPh>
    <rPh sb="3" eb="5">
      <t>キゲン</t>
    </rPh>
    <phoneticPr fontId="1"/>
  </si>
  <si>
    <t>※発表エントリーが想定を上回った場合、ご応募期日前に締め切らせていただく場合がございます
※発表のご意向があり、発表エントリー様式のご提出にお時間を要する場合は、事務局までご一報ください</t>
    <rPh sb="1" eb="3">
      <t>ハッピョウ</t>
    </rPh>
    <rPh sb="9" eb="11">
      <t>ソウテイ</t>
    </rPh>
    <rPh sb="12" eb="14">
      <t>ウワマワ</t>
    </rPh>
    <rPh sb="16" eb="18">
      <t>バアイ</t>
    </rPh>
    <rPh sb="20" eb="25">
      <t>オウボキジツマエ</t>
    </rPh>
    <rPh sb="26" eb="27">
      <t>シ</t>
    </rPh>
    <rPh sb="28" eb="29">
      <t>キ</t>
    </rPh>
    <rPh sb="36" eb="38">
      <t>バアイ</t>
    </rPh>
    <rPh sb="46" eb="48">
      <t>ハッピョウ</t>
    </rPh>
    <rPh sb="50" eb="52">
      <t>イコウ</t>
    </rPh>
    <rPh sb="56" eb="58">
      <t>ハッピョウ</t>
    </rPh>
    <rPh sb="63" eb="65">
      <t>ヨウシキ</t>
    </rPh>
    <rPh sb="67" eb="69">
      <t>テイシュツ</t>
    </rPh>
    <rPh sb="71" eb="73">
      <t>ジカン</t>
    </rPh>
    <rPh sb="74" eb="75">
      <t>ヨウ</t>
    </rPh>
    <rPh sb="77" eb="79">
      <t>バアイ</t>
    </rPh>
    <rPh sb="81" eb="84">
      <t>ジムキョク</t>
    </rPh>
    <rPh sb="87" eb="89">
      <t>イッポウ</t>
    </rPh>
    <phoneticPr fontId="1"/>
  </si>
  <si>
    <t>コメント</t>
    <phoneticPr fontId="1"/>
  </si>
  <si>
    <t>★発表に関するお願い</t>
    <phoneticPr fontId="1"/>
  </si>
  <si>
    <t>A.窓口ご担当者様情報</t>
    <rPh sb="5" eb="8">
      <t>タントウシャ</t>
    </rPh>
    <rPh sb="8" eb="9">
      <t>サマ</t>
    </rPh>
    <phoneticPr fontId="1"/>
  </si>
  <si>
    <t>B.発表情報</t>
    <rPh sb="2" eb="6">
      <t>ハッピョウジョウホウ</t>
    </rPh>
    <phoneticPr fontId="1"/>
  </si>
  <si>
    <t>C.発表者様情報</t>
    <rPh sb="2" eb="5">
      <t>ハッピョウシャ</t>
    </rPh>
    <rPh sb="5" eb="6">
      <t>サマ</t>
    </rPh>
    <rPh sb="6" eb="8">
      <t>ジョウホウ</t>
    </rPh>
    <phoneticPr fontId="1"/>
  </si>
  <si>
    <t>※発表エントリー様式ご提出以降に、ご発表情報を変更したい場合は、更新日を入力のうえ再提出してください
※更新日によっては、フライヤーなどの反映に間に合わない場合がございますので、ご了承ください</t>
    <rPh sb="1" eb="3">
      <t>ハッピョウ</t>
    </rPh>
    <rPh sb="8" eb="10">
      <t>ヨウシキ</t>
    </rPh>
    <rPh sb="11" eb="13">
      <t>テイシュツ</t>
    </rPh>
    <rPh sb="13" eb="15">
      <t>イコウ</t>
    </rPh>
    <rPh sb="18" eb="20">
      <t>ハッピョウ</t>
    </rPh>
    <rPh sb="20" eb="22">
      <t>ジョウホウ</t>
    </rPh>
    <rPh sb="23" eb="25">
      <t>ヘンコウ</t>
    </rPh>
    <rPh sb="28" eb="30">
      <t>バアイ</t>
    </rPh>
    <rPh sb="32" eb="35">
      <t>コウシンビ</t>
    </rPh>
    <rPh sb="36" eb="38">
      <t>ニュウリョク</t>
    </rPh>
    <rPh sb="41" eb="44">
      <t>サイテイシュツ</t>
    </rPh>
    <rPh sb="52" eb="55">
      <t>コウシンビ</t>
    </rPh>
    <rPh sb="69" eb="71">
      <t>ハンエイ</t>
    </rPh>
    <rPh sb="72" eb="73">
      <t>マ</t>
    </rPh>
    <rPh sb="74" eb="75">
      <t>ア</t>
    </rPh>
    <rPh sb="78" eb="80">
      <t>バアイ</t>
    </rPh>
    <rPh sb="90" eb="92">
      <t>リョウショウ</t>
    </rPh>
    <phoneticPr fontId="1"/>
  </si>
  <si>
    <t>Z.事務局への連絡事項</t>
    <rPh sb="2" eb="5">
      <t>ジムキョク</t>
    </rPh>
    <rPh sb="7" eb="11">
      <t>レンラクジコウ</t>
    </rPh>
    <phoneticPr fontId="1"/>
  </si>
  <si>
    <t>Z-1</t>
    <phoneticPr fontId="1"/>
  </si>
  <si>
    <t>上記項目では不足する連絡事項がございましたらご入力ください</t>
    <rPh sb="0" eb="2">
      <t>ジョウキ</t>
    </rPh>
    <rPh sb="2" eb="4">
      <t>コウモク</t>
    </rPh>
    <rPh sb="6" eb="8">
      <t>フソク</t>
    </rPh>
    <rPh sb="10" eb="14">
      <t>レンラクジコウ</t>
    </rPh>
    <rPh sb="23" eb="25">
      <t>ニュウリョク</t>
    </rPh>
    <phoneticPr fontId="1"/>
  </si>
  <si>
    <t>メニュー「挿入」→「画像」→画像の挿入元を選択して貼り付けてください。
もしくは、コピーした画像を貼り付けてください。</t>
    <rPh sb="5" eb="7">
      <t>ソウニュウ</t>
    </rPh>
    <rPh sb="10" eb="12">
      <t>ガゾウ</t>
    </rPh>
    <rPh sb="14" eb="16">
      <t>ガゾウ</t>
    </rPh>
    <rPh sb="17" eb="20">
      <t>ソウニュウモト</t>
    </rPh>
    <rPh sb="21" eb="23">
      <t>センタク</t>
    </rPh>
    <rPh sb="25" eb="26">
      <t>ハ</t>
    </rPh>
    <rPh sb="27" eb="28">
      <t>ツ</t>
    </rPh>
    <rPh sb="46" eb="48">
      <t>ガゾウ</t>
    </rPh>
    <rPh sb="49" eb="50">
      <t>ハ</t>
    </rPh>
    <rPh sb="51" eb="52">
      <t>ツ</t>
    </rPh>
    <phoneticPr fontId="1"/>
  </si>
  <si>
    <t>B-1</t>
  </si>
  <si>
    <t>Z-2</t>
    <phoneticPr fontId="1"/>
  </si>
  <si>
    <t>Z-3</t>
    <phoneticPr fontId="1"/>
  </si>
  <si>
    <t>窓)所属</t>
    <rPh sb="0" eb="1">
      <t>マド</t>
    </rPh>
    <rPh sb="2" eb="4">
      <t>ショゾク</t>
    </rPh>
    <phoneticPr fontId="1"/>
  </si>
  <si>
    <t>窓)会社</t>
    <rPh sb="0" eb="1">
      <t>マド</t>
    </rPh>
    <rPh sb="2" eb="4">
      <t>カイシャ</t>
    </rPh>
    <phoneticPr fontId="1"/>
  </si>
  <si>
    <t>窓)事業場</t>
    <rPh sb="0" eb="1">
      <t>マド</t>
    </rPh>
    <rPh sb="2" eb="5">
      <t>ジギョウジョウ</t>
    </rPh>
    <phoneticPr fontId="1"/>
  </si>
  <si>
    <t>窓)役職</t>
    <rPh sb="0" eb="1">
      <t>マド</t>
    </rPh>
    <rPh sb="2" eb="4">
      <t>ヤクショク</t>
    </rPh>
    <phoneticPr fontId="1"/>
  </si>
  <si>
    <t>窓)氏名</t>
    <rPh sb="0" eb="1">
      <t>マド</t>
    </rPh>
    <rPh sb="2" eb="4">
      <t>シメイ</t>
    </rPh>
    <phoneticPr fontId="1"/>
  </si>
  <si>
    <t>窓)email</t>
    <rPh sb="0" eb="1">
      <t>マド</t>
    </rPh>
    <phoneticPr fontId="1"/>
  </si>
  <si>
    <t>窓)TEL</t>
    <phoneticPr fontId="1"/>
  </si>
  <si>
    <t>窓)会社F</t>
    <rPh sb="0" eb="1">
      <t>マド</t>
    </rPh>
    <rPh sb="2" eb="4">
      <t>カイシャ</t>
    </rPh>
    <phoneticPr fontId="1"/>
  </si>
  <si>
    <t>窓)事業場F</t>
    <rPh sb="0" eb="1">
      <t>マド</t>
    </rPh>
    <rPh sb="2" eb="5">
      <t>ジギョウジョウ</t>
    </rPh>
    <phoneticPr fontId="1"/>
  </si>
  <si>
    <t>窓)所属F</t>
    <rPh sb="0" eb="1">
      <t>マド</t>
    </rPh>
    <rPh sb="2" eb="4">
      <t>ショゾク</t>
    </rPh>
    <phoneticPr fontId="1"/>
  </si>
  <si>
    <t>窓)氏名F</t>
    <rPh sb="0" eb="1">
      <t>マド</t>
    </rPh>
    <rPh sb="2" eb="4">
      <t>シメイ</t>
    </rPh>
    <phoneticPr fontId="1"/>
  </si>
  <si>
    <t>－</t>
    <phoneticPr fontId="1"/>
  </si>
  <si>
    <t>発表タイトル（フリガナ）をご入力ください</t>
    <phoneticPr fontId="1"/>
  </si>
  <si>
    <t>タイトル</t>
    <phoneticPr fontId="1"/>
  </si>
  <si>
    <t>タイトルF</t>
    <phoneticPr fontId="1"/>
  </si>
  <si>
    <t>概要</t>
    <rPh sb="0" eb="2">
      <t>ガイヨウ</t>
    </rPh>
    <phoneticPr fontId="1"/>
  </si>
  <si>
    <t>C-14</t>
  </si>
  <si>
    <t>B-4</t>
    <phoneticPr fontId="1"/>
  </si>
  <si>
    <t>発)会社</t>
    <rPh sb="2" eb="4">
      <t>カイシャ</t>
    </rPh>
    <phoneticPr fontId="1"/>
  </si>
  <si>
    <t>発)会社F</t>
    <rPh sb="2" eb="4">
      <t>カイシャ</t>
    </rPh>
    <phoneticPr fontId="1"/>
  </si>
  <si>
    <t>発)事業場</t>
    <rPh sb="2" eb="5">
      <t>ジギョウジョウ</t>
    </rPh>
    <phoneticPr fontId="1"/>
  </si>
  <si>
    <t>発)事業場F</t>
    <rPh sb="2" eb="5">
      <t>ジギョウジョウ</t>
    </rPh>
    <phoneticPr fontId="1"/>
  </si>
  <si>
    <t>発)所属</t>
    <rPh sb="2" eb="4">
      <t>ショゾク</t>
    </rPh>
    <phoneticPr fontId="1"/>
  </si>
  <si>
    <t>発)所属F</t>
    <rPh sb="2" eb="4">
      <t>ショゾク</t>
    </rPh>
    <phoneticPr fontId="1"/>
  </si>
  <si>
    <t>発)役職</t>
    <rPh sb="2" eb="4">
      <t>ヤクショク</t>
    </rPh>
    <phoneticPr fontId="1"/>
  </si>
  <si>
    <t>発)氏名</t>
    <rPh sb="2" eb="4">
      <t>シメイ</t>
    </rPh>
    <phoneticPr fontId="1"/>
  </si>
  <si>
    <t>発)氏名F</t>
    <rPh sb="2" eb="4">
      <t>シメイ</t>
    </rPh>
    <phoneticPr fontId="1"/>
  </si>
  <si>
    <t>発)email</t>
    <phoneticPr fontId="1"/>
  </si>
  <si>
    <t>発)TEL</t>
    <rPh sb="0" eb="1">
      <t>ハツ</t>
    </rPh>
    <phoneticPr fontId="1"/>
  </si>
  <si>
    <t>発)職務</t>
    <rPh sb="0" eb="1">
      <t>ハツ</t>
    </rPh>
    <rPh sb="2" eb="4">
      <t>ショクム</t>
    </rPh>
    <phoneticPr fontId="1"/>
  </si>
  <si>
    <t>発)写真</t>
    <rPh sb="0" eb="1">
      <t>ハツ</t>
    </rPh>
    <rPh sb="2" eb="4">
      <t>シャシン</t>
    </rPh>
    <phoneticPr fontId="1"/>
  </si>
  <si>
    <t>来場時間</t>
    <rPh sb="0" eb="2">
      <t>ライジョウ</t>
    </rPh>
    <rPh sb="2" eb="4">
      <t>ジカン</t>
    </rPh>
    <phoneticPr fontId="1"/>
  </si>
  <si>
    <t>交通費</t>
    <rPh sb="0" eb="3">
      <t>コウツウヒ</t>
    </rPh>
    <phoneticPr fontId="1"/>
  </si>
  <si>
    <t>アシ有無</t>
    <rPh sb="2" eb="4">
      <t>ウム</t>
    </rPh>
    <phoneticPr fontId="1"/>
  </si>
  <si>
    <t>発)発日外</t>
    <rPh sb="0" eb="1">
      <t>ハツ</t>
    </rPh>
    <rPh sb="2" eb="3">
      <t>ハツ</t>
    </rPh>
    <rPh sb="3" eb="4">
      <t>ビ</t>
    </rPh>
    <rPh sb="4" eb="5">
      <t>ガイ</t>
    </rPh>
    <phoneticPr fontId="1"/>
  </si>
  <si>
    <t>アシ)発日外</t>
    <rPh sb="3" eb="4">
      <t>ハツ</t>
    </rPh>
    <rPh sb="4" eb="5">
      <t>ビ</t>
    </rPh>
    <rPh sb="5" eb="6">
      <t>ガイ</t>
    </rPh>
    <phoneticPr fontId="1"/>
  </si>
  <si>
    <t>要望</t>
    <rPh sb="0" eb="2">
      <t>ヨウボウ</t>
    </rPh>
    <phoneticPr fontId="1"/>
  </si>
  <si>
    <t>B-4(１)</t>
    <phoneticPr fontId="1"/>
  </si>
  <si>
    <t>B-4(２)</t>
  </si>
  <si>
    <t>B-4(３)</t>
  </si>
  <si>
    <t>発表DBへは、３行目をコピーし、"値"で貼り付けること</t>
    <rPh sb="0" eb="2">
      <t>ハッピョウ</t>
    </rPh>
    <rPh sb="8" eb="10">
      <t>ギョウメ</t>
    </rPh>
    <rPh sb="17" eb="18">
      <t>アタイ</t>
    </rPh>
    <rPh sb="20" eb="21">
      <t>ハ</t>
    </rPh>
    <rPh sb="22" eb="23">
      <t>ツ</t>
    </rPh>
    <phoneticPr fontId="1"/>
  </si>
  <si>
    <t>提出方法：ファイル名を貴社名にして、EVENT@jipm.or.jpまでメール送付</t>
    <rPh sb="0" eb="2">
      <t>テイシュツ</t>
    </rPh>
    <rPh sb="2" eb="4">
      <t>ホウホウ</t>
    </rPh>
    <rPh sb="9" eb="10">
      <t>メイ</t>
    </rPh>
    <rPh sb="11" eb="13">
      <t>キシャ</t>
    </rPh>
    <rPh sb="13" eb="14">
      <t>メイ</t>
    </rPh>
    <rPh sb="39" eb="41">
      <t>ソウフ</t>
    </rPh>
    <phoneticPr fontId="1"/>
  </si>
  <si>
    <r>
      <t xml:space="preserve">発表タイトルをご入力ください
</t>
    </r>
    <r>
      <rPr>
        <sz val="10"/>
        <color rgb="FFFF0000"/>
        <rFont val="HG丸ｺﾞｼｯｸM-PRO"/>
        <family val="3"/>
        <charset val="128"/>
      </rPr>
      <t>※フライヤーなどに掲載します</t>
    </r>
    <rPh sb="24" eb="26">
      <t>ケイサイ</t>
    </rPh>
    <phoneticPr fontId="1"/>
  </si>
  <si>
    <r>
      <t xml:space="preserve">発表概要をご入力ください（150字程度）
</t>
    </r>
    <r>
      <rPr>
        <sz val="10"/>
        <color rgb="FFFF0000"/>
        <rFont val="HG丸ｺﾞｼｯｸM-PRO"/>
        <family val="3"/>
        <charset val="128"/>
      </rPr>
      <t>※フライヤーなどに掲載します</t>
    </r>
    <phoneticPr fontId="1"/>
  </si>
  <si>
    <r>
      <t xml:space="preserve">会社名をご入力ください
</t>
    </r>
    <r>
      <rPr>
        <sz val="10"/>
        <color rgb="FFFF0000"/>
        <rFont val="HG丸ｺﾞｼｯｸM-PRO"/>
        <family val="3"/>
        <charset val="128"/>
      </rPr>
      <t>※フライヤーなどに掲載します</t>
    </r>
    <phoneticPr fontId="1"/>
  </si>
  <si>
    <r>
      <t xml:space="preserve">事業場名をご入力ください
</t>
    </r>
    <r>
      <rPr>
        <sz val="10"/>
        <color rgb="FFFF0000"/>
        <rFont val="HG丸ｺﾞｼｯｸM-PRO"/>
        <family val="3"/>
        <charset val="128"/>
      </rPr>
      <t>※フライヤーなどに掲載します</t>
    </r>
    <phoneticPr fontId="1"/>
  </si>
  <si>
    <r>
      <t xml:space="preserve">所属をご入力ください
</t>
    </r>
    <r>
      <rPr>
        <sz val="10"/>
        <color rgb="FFFF0000"/>
        <rFont val="HG丸ｺﾞｼｯｸM-PRO"/>
        <family val="3"/>
        <charset val="128"/>
      </rPr>
      <t>※フライヤーなどに掲載します</t>
    </r>
    <phoneticPr fontId="1"/>
  </si>
  <si>
    <r>
      <t xml:space="preserve">役職をご入力ください
※役職がない方は、"一般"とご入力ください
</t>
    </r>
    <r>
      <rPr>
        <sz val="10"/>
        <color rgb="FFFF0000"/>
        <rFont val="HG丸ｺﾞｼｯｸM-PRO"/>
        <family val="3"/>
        <charset val="128"/>
      </rPr>
      <t>※フライヤーなどに掲載します</t>
    </r>
    <rPh sb="12" eb="14">
      <t>ヤクショク</t>
    </rPh>
    <rPh sb="17" eb="18">
      <t>カタ</t>
    </rPh>
    <rPh sb="21" eb="23">
      <t>イッパン</t>
    </rPh>
    <rPh sb="26" eb="28">
      <t>ニュウリョク</t>
    </rPh>
    <phoneticPr fontId="1"/>
  </si>
  <si>
    <r>
      <t xml:space="preserve">氏名をご入力ください
※姓名の間には、スペースをお入れください
</t>
    </r>
    <r>
      <rPr>
        <sz val="10"/>
        <color rgb="FFFF0000"/>
        <rFont val="HG丸ｺﾞｼｯｸM-PRO"/>
        <family val="3"/>
        <charset val="128"/>
      </rPr>
      <t>※フライヤーなどに掲載します</t>
    </r>
    <rPh sb="12" eb="14">
      <t>セイメイ</t>
    </rPh>
    <rPh sb="15" eb="16">
      <t>アイダ</t>
    </rPh>
    <rPh sb="25" eb="26">
      <t>イ</t>
    </rPh>
    <phoneticPr fontId="1"/>
  </si>
  <si>
    <r>
      <t xml:space="preserve">氏名（フリガナ）をご入力ください
※姓名の間には、スペースをお入れください
</t>
    </r>
    <r>
      <rPr>
        <sz val="10"/>
        <color rgb="FFFF0000"/>
        <rFont val="HG丸ｺﾞｼｯｸM-PRO"/>
        <family val="3"/>
        <charset val="128"/>
      </rPr>
      <t>※フライヤーなどに掲載します</t>
    </r>
    <phoneticPr fontId="1"/>
  </si>
  <si>
    <r>
      <t xml:space="preserve">メールアドレスをご入力ください
</t>
    </r>
    <r>
      <rPr>
        <sz val="10"/>
        <color rgb="FFFF0000"/>
        <rFont val="HG丸ｺﾞｼｯｸM-PRO"/>
        <family val="3"/>
        <charset val="128"/>
      </rPr>
      <t>※後日、本大会の招待状をご案内します</t>
    </r>
    <rPh sb="17" eb="19">
      <t>ゴジツ</t>
    </rPh>
    <rPh sb="20" eb="23">
      <t>ホンタイカイ</t>
    </rPh>
    <rPh sb="24" eb="27">
      <t>ショウタイジョウ</t>
    </rPh>
    <rPh sb="29" eb="31">
      <t>アンナイ</t>
    </rPh>
    <phoneticPr fontId="1"/>
  </si>
  <si>
    <r>
      <t xml:space="preserve">顔写真をご提供ください
</t>
    </r>
    <r>
      <rPr>
        <sz val="10"/>
        <color rgb="FFFF0000"/>
        <rFont val="HG丸ｺﾞｼｯｸM-PRO"/>
        <family val="3"/>
        <charset val="128"/>
      </rPr>
      <t>※フライヤーなどに掲載します</t>
    </r>
    <r>
      <rPr>
        <sz val="10"/>
        <color theme="1"/>
        <rFont val="HG丸ｺﾞｼｯｸM-PRO"/>
        <family val="3"/>
        <charset val="128"/>
      </rPr>
      <t xml:space="preserve">
※フライヤー、公式サイト、発表当日に配布するテキストなどに掲載のため、解像度が高いお写真のご提供をお願いいたします
※別ファイルでのご提供でも問題ございません</t>
    </r>
    <rPh sb="0" eb="3">
      <t>カオシャシン</t>
    </rPh>
    <rPh sb="5" eb="7">
      <t>テイキョウ</t>
    </rPh>
    <rPh sb="34" eb="36">
      <t>コウシキ</t>
    </rPh>
    <rPh sb="40" eb="44">
      <t>ハッピョウトウジツ</t>
    </rPh>
    <rPh sb="45" eb="47">
      <t>ハイフ</t>
    </rPh>
    <rPh sb="56" eb="58">
      <t>ケイサイ</t>
    </rPh>
    <rPh sb="62" eb="65">
      <t>カイゾウド</t>
    </rPh>
    <rPh sb="66" eb="67">
      <t>タカ</t>
    </rPh>
    <rPh sb="69" eb="71">
      <t>シャシン</t>
    </rPh>
    <rPh sb="73" eb="75">
      <t>テイキョウ</t>
    </rPh>
    <rPh sb="77" eb="78">
      <t>ネガ</t>
    </rPh>
    <rPh sb="86" eb="87">
      <t>ベツ</t>
    </rPh>
    <rPh sb="94" eb="96">
      <t>テイキョウ</t>
    </rPh>
    <rPh sb="98" eb="100">
      <t>モンダイ</t>
    </rPh>
    <phoneticPr fontId="1"/>
  </si>
  <si>
    <t>D-5</t>
  </si>
  <si>
    <t>D-6</t>
  </si>
  <si>
    <t>D-7</t>
  </si>
  <si>
    <t>D.発表当日向け情報（こちらの情報は、2月上旬に改めてご連絡します）</t>
    <rPh sb="20" eb="21">
      <t>ガツ</t>
    </rPh>
    <rPh sb="21" eb="23">
      <t>ジョウジュン</t>
    </rPh>
    <rPh sb="24" eb="25">
      <t>アラタ</t>
    </rPh>
    <rPh sb="28" eb="30">
      <t>レンラク</t>
    </rPh>
    <phoneticPr fontId="1"/>
  </si>
  <si>
    <t>入力式</t>
    <rPh sb="0" eb="3">
      <t>ニュウリョクシキ</t>
    </rPh>
    <phoneticPr fontId="1"/>
  </si>
  <si>
    <r>
      <t xml:space="preserve">アシスタントのメールアドレスをご入力ください
</t>
    </r>
    <r>
      <rPr>
        <sz val="10"/>
        <color rgb="FFFF0000"/>
        <rFont val="HG丸ｺﾞｼｯｸM-PRO"/>
        <family val="3"/>
        <charset val="128"/>
      </rPr>
      <t>※後日、本大会の招待状をご案内します</t>
    </r>
    <rPh sb="16" eb="18">
      <t>ニュウリョク</t>
    </rPh>
    <phoneticPr fontId="1"/>
  </si>
  <si>
    <t>D-8</t>
  </si>
  <si>
    <t>アシ)email</t>
    <phoneticPr fontId="1"/>
  </si>
  <si>
    <t>B-6</t>
    <phoneticPr fontId="1"/>
  </si>
  <si>
    <t>B-5</t>
    <phoneticPr fontId="1"/>
  </si>
  <si>
    <r>
      <t xml:space="preserve">発表の分類として近いものを3つご選択ください
※最大３つ、最低１つご選択
</t>
    </r>
    <r>
      <rPr>
        <sz val="10"/>
        <color rgb="FFFF0000"/>
        <rFont val="HG丸ｺﾞｼｯｸM-PRO"/>
        <family val="3"/>
        <charset val="128"/>
      </rPr>
      <t>※フライヤーなどに掲載します</t>
    </r>
    <rPh sb="3" eb="5">
      <t>ブンルイ</t>
    </rPh>
    <rPh sb="24" eb="26">
      <t>サイダイ</t>
    </rPh>
    <rPh sb="29" eb="31">
      <t>サイテイ</t>
    </rPh>
    <rPh sb="34" eb="36">
      <t>センタク</t>
    </rPh>
    <phoneticPr fontId="1"/>
  </si>
  <si>
    <t>キーワード</t>
    <phoneticPr fontId="1"/>
  </si>
  <si>
    <t>分類1</t>
    <rPh sb="0" eb="2">
      <t>ブンルイ</t>
    </rPh>
    <phoneticPr fontId="1"/>
  </si>
  <si>
    <t>分類2</t>
    <rPh sb="0" eb="2">
      <t>ブンルイ</t>
    </rPh>
    <phoneticPr fontId="1"/>
  </si>
  <si>
    <t>分類3</t>
    <rPh sb="0" eb="2">
      <t>ブンルイ</t>
    </rPh>
    <phoneticPr fontId="1"/>
  </si>
  <si>
    <t>発表内容について、強調したいキーワードを合計40文字以内で記入してください。（40文字以内であれば複数の単語も可）
例）サステナブル、ドローン、画像解析、故障解析、設備管理体制の構築など</t>
    <rPh sb="0" eb="2">
      <t>ハッピョウ</t>
    </rPh>
    <rPh sb="2" eb="4">
      <t>ナイヨウ</t>
    </rPh>
    <rPh sb="9" eb="11">
      <t>キョウチョウ</t>
    </rPh>
    <rPh sb="20" eb="22">
      <t>ゴウケイ</t>
    </rPh>
    <rPh sb="24" eb="26">
      <t>モジ</t>
    </rPh>
    <rPh sb="26" eb="28">
      <t>イナイ</t>
    </rPh>
    <rPh sb="29" eb="31">
      <t>キニュウ</t>
    </rPh>
    <rPh sb="41" eb="43">
      <t>モジ</t>
    </rPh>
    <rPh sb="43" eb="45">
      <t>イナイ</t>
    </rPh>
    <rPh sb="49" eb="51">
      <t>フクスウ</t>
    </rPh>
    <rPh sb="52" eb="54">
      <t>タンゴ</t>
    </rPh>
    <rPh sb="55" eb="56">
      <t>カ</t>
    </rPh>
    <rPh sb="58" eb="59">
      <t>レイ</t>
    </rPh>
    <rPh sb="77" eb="79">
      <t>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</si>
</sst>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\(aaa\)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b/>
      <i/>
      <sz val="10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31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4" fillId="0" borderId="1" xfId="1" applyBorder="1" applyAlignment="1" applyProtection="1">
      <alignment horizontal="left" vertical="center" wrapText="1"/>
      <protection locked="0"/>
    </xf>
    <xf numFmtId="176" fontId="2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center" wrapText="1"/>
      <protection hidden="1"/>
    </xf>
    <xf numFmtId="49" fontId="8" fillId="5" borderId="1" xfId="0" applyNumberFormat="1" applyFont="1" applyFill="1" applyBorder="1" applyAlignment="1" applyProtection="1">
      <alignment horizontal="left" vertical="center"/>
      <protection hidden="1"/>
    </xf>
    <xf numFmtId="0" fontId="2" fillId="5" borderId="1" xfId="0" applyFont="1" applyFill="1" applyBorder="1" applyAlignment="1" applyProtection="1">
      <alignment vertical="center" wrapText="1"/>
      <protection hidden="1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5" fillId="5" borderId="1" xfId="0" applyFont="1" applyFill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vertical="center" wrapText="1"/>
      <protection hidden="1"/>
    </xf>
    <xf numFmtId="49" fontId="2" fillId="0" borderId="0" xfId="0" applyNumberFormat="1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49" fontId="10" fillId="4" borderId="3" xfId="0" applyNumberFormat="1" applyFont="1" applyFill="1" applyBorder="1" applyAlignment="1" applyProtection="1">
      <alignment horizontal="center" vertical="center" wrapText="1"/>
      <protection hidden="1"/>
    </xf>
    <xf numFmtId="176" fontId="10" fillId="4" borderId="3" xfId="0" applyNumberFormat="1" applyFont="1" applyFill="1" applyBorder="1" applyAlignment="1" applyProtection="1">
      <alignment horizontal="center" vertical="center" wrapText="1"/>
      <protection hidden="1"/>
    </xf>
    <xf numFmtId="49" fontId="2" fillId="3" borderId="3" xfId="0" applyNumberFormat="1" applyFont="1" applyFill="1" applyBorder="1" applyAlignment="1" applyProtection="1">
      <alignment horizontal="center" vertical="center" wrapText="1"/>
      <protection hidden="1"/>
    </xf>
    <xf numFmtId="49" fontId="7" fillId="5" borderId="1" xfId="0" applyNumberFormat="1" applyFont="1" applyFill="1" applyBorder="1" applyAlignment="1" applyProtection="1">
      <alignment horizontal="left" vertical="center"/>
      <protection hidden="1"/>
    </xf>
    <xf numFmtId="0" fontId="2" fillId="5" borderId="1" xfId="0" applyFont="1" applyFill="1" applyBorder="1" applyAlignment="1" applyProtection="1">
      <alignment horizontal="left" vertical="center" wrapText="1"/>
      <protection hidden="1"/>
    </xf>
    <xf numFmtId="49" fontId="2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left" vertical="center" wrapText="1"/>
      <protection hidden="1"/>
    </xf>
    <xf numFmtId="0" fontId="3" fillId="2" borderId="0" xfId="0" applyFont="1" applyFill="1" applyAlignment="1" applyProtection="1">
      <alignment vertical="center" wrapText="1"/>
      <protection hidden="1"/>
    </xf>
    <xf numFmtId="176" fontId="3" fillId="0" borderId="0" xfId="0" applyNumberFormat="1" applyFont="1" applyAlignment="1" applyProtection="1">
      <alignment horizontal="left" vertical="center" wrapText="1"/>
      <protection hidden="1"/>
    </xf>
    <xf numFmtId="0" fontId="5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top" wrapText="1"/>
      <protection hidden="1"/>
    </xf>
    <xf numFmtId="49" fontId="2" fillId="0" borderId="0" xfId="0" applyNumberFormat="1" applyFont="1" applyAlignment="1" applyProtection="1">
      <alignment horizontal="left" vertical="top" wrapText="1"/>
      <protection hidden="1"/>
    </xf>
    <xf numFmtId="31" fontId="5" fillId="6" borderId="0" xfId="0" applyNumberFormat="1" applyFont="1" applyFill="1" applyAlignment="1">
      <alignment horizontal="left" vertical="top" wrapText="1"/>
    </xf>
    <xf numFmtId="0" fontId="5" fillId="6" borderId="0" xfId="0" applyFont="1" applyFill="1" applyAlignment="1">
      <alignment horizontal="left" vertical="top" wrapText="1"/>
    </xf>
    <xf numFmtId="14" fontId="5" fillId="6" borderId="0" xfId="0" applyNumberFormat="1" applyFont="1" applyFill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49" fontId="2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left" vertical="center" wrapText="1"/>
      <protection hidden="1"/>
    </xf>
    <xf numFmtId="0" fontId="9" fillId="0" borderId="4" xfId="0" applyFont="1" applyBorder="1" applyAlignment="1" applyProtection="1">
      <alignment horizontal="left" wrapText="1"/>
      <protection hidden="1"/>
    </xf>
    <xf numFmtId="0" fontId="9" fillId="0" borderId="0" xfId="0" applyFont="1" applyAlignment="1" applyProtection="1">
      <alignment horizontal="left" wrapText="1"/>
      <protection hidden="1"/>
    </xf>
    <xf numFmtId="0" fontId="9" fillId="0" borderId="4" xfId="0" applyFont="1" applyBorder="1" applyAlignment="1" applyProtection="1">
      <alignment horizontal="left" vertical="center" wrapText="1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  <xf numFmtId="0" fontId="5" fillId="6" borderId="0" xfId="0" applyNumberFormat="1" applyFont="1" applyFill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6"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F9DB8-9B4F-48E6-97DD-B6E6EDFEB624}">
  <dimension ref="B1:H62"/>
  <sheetViews>
    <sheetView showGridLines="0" tabSelected="1" topLeftCell="A7" zoomScaleNormal="100" workbookViewId="0">
      <selection activeCell="E32" sqref="E32"/>
    </sheetView>
  </sheetViews>
  <sheetFormatPr defaultColWidth="9" defaultRowHeight="12" x14ac:dyDescent="0.45"/>
  <cols>
    <col min="1" max="1" width="9" style="7"/>
    <col min="2" max="2" width="9.8984375" style="13" bestFit="1" customWidth="1"/>
    <col min="3" max="3" width="43.8984375" style="7" customWidth="1"/>
    <col min="4" max="4" width="8.59765625" style="14" customWidth="1"/>
    <col min="5" max="5" width="54.09765625" style="14" customWidth="1"/>
    <col min="6" max="6" width="25.8984375" style="15" customWidth="1"/>
    <col min="7" max="7" width="0" style="7" hidden="1" customWidth="1"/>
    <col min="8" max="8" width="31.19921875" style="12" hidden="1" customWidth="1"/>
    <col min="9" max="16384" width="9" style="7"/>
  </cols>
  <sheetData>
    <row r="1" spans="2:6" ht="36" customHeight="1" x14ac:dyDescent="0.45">
      <c r="B1" s="8" t="s">
        <v>84</v>
      </c>
      <c r="C1" s="9"/>
      <c r="D1" s="10"/>
      <c r="E1" s="10"/>
      <c r="F1" s="11" t="s">
        <v>141</v>
      </c>
    </row>
    <row r="2" spans="2:6" ht="36" customHeight="1" x14ac:dyDescent="0.45"/>
    <row r="3" spans="2:6" ht="36" customHeight="1" x14ac:dyDescent="0.45">
      <c r="B3" s="16" t="s">
        <v>85</v>
      </c>
      <c r="C3" s="17">
        <v>45968</v>
      </c>
      <c r="D3" s="39" t="s">
        <v>86</v>
      </c>
      <c r="E3" s="40"/>
      <c r="F3" s="40"/>
    </row>
    <row r="4" spans="2:6" ht="36" customHeight="1" x14ac:dyDescent="0.45">
      <c r="B4" s="18" t="s">
        <v>83</v>
      </c>
      <c r="C4" s="1"/>
      <c r="D4" s="37" t="s">
        <v>92</v>
      </c>
      <c r="E4" s="38"/>
      <c r="F4" s="38"/>
    </row>
    <row r="5" spans="2:6" ht="36" customHeight="1" x14ac:dyDescent="0.45">
      <c r="B5" s="18" t="s">
        <v>82</v>
      </c>
      <c r="C5" s="1"/>
      <c r="D5" s="37"/>
      <c r="E5" s="38"/>
      <c r="F5" s="38"/>
    </row>
    <row r="6" spans="2:6" ht="36" customHeight="1" x14ac:dyDescent="0.45">
      <c r="E6" s="7"/>
    </row>
    <row r="7" spans="2:6" ht="36" customHeight="1" x14ac:dyDescent="0.45">
      <c r="B7" s="7"/>
      <c r="D7" s="7"/>
      <c r="E7" s="41" t="str">
        <f>IF(COUNTIF(F8:F49,"*←*")=0,"全項目について、入力OKです♪ご入力お疲れ様でした","すべての項目について、もれなくご入力ください")</f>
        <v>すべての項目について、もれなくご入力ください</v>
      </c>
      <c r="F7" s="41"/>
    </row>
    <row r="8" spans="2:6" ht="36" customHeight="1" x14ac:dyDescent="0.45">
      <c r="B8" s="19" t="s">
        <v>88</v>
      </c>
      <c r="C8" s="9"/>
      <c r="D8" s="10"/>
      <c r="E8" s="10"/>
      <c r="F8" s="20" t="s">
        <v>87</v>
      </c>
    </row>
    <row r="9" spans="2:6" ht="72" customHeight="1" x14ac:dyDescent="0.45">
      <c r="B9" s="21" t="s">
        <v>0</v>
      </c>
      <c r="C9" s="22" t="s">
        <v>81</v>
      </c>
      <c r="D9" s="34" t="s">
        <v>1</v>
      </c>
      <c r="E9" s="2"/>
      <c r="F9" s="24" t="str">
        <f>IF(LEN(E9)=0,"←入力してください",IF(E9="はい","以下の項目をご入力ください","「はい」以外の場合お申込みできません"))</f>
        <v>←入力してください</v>
      </c>
    </row>
    <row r="10" spans="2:6" ht="36" customHeight="1" x14ac:dyDescent="0.45"/>
    <row r="11" spans="2:6" ht="36" customHeight="1" x14ac:dyDescent="0.45">
      <c r="B11" s="19" t="s">
        <v>89</v>
      </c>
      <c r="C11" s="9"/>
      <c r="D11" s="10"/>
      <c r="E11" s="10"/>
      <c r="F11" s="20" t="s">
        <v>87</v>
      </c>
    </row>
    <row r="12" spans="2:6" ht="36" customHeight="1" x14ac:dyDescent="0.45">
      <c r="B12" s="21" t="s">
        <v>37</v>
      </c>
      <c r="C12" s="22" t="s">
        <v>19</v>
      </c>
      <c r="D12" s="34" t="s">
        <v>2</v>
      </c>
      <c r="E12" s="3"/>
      <c r="F12" s="24" t="str">
        <f t="shared" ref="F12:F20" si="0">IF(LEN(E12)=0,"←入力してください",LEN(E12)&amp;"文字")</f>
        <v>←入力してください</v>
      </c>
    </row>
    <row r="13" spans="2:6" ht="36" customHeight="1" x14ac:dyDescent="0.45">
      <c r="B13" s="21" t="s">
        <v>38</v>
      </c>
      <c r="C13" s="22" t="s">
        <v>26</v>
      </c>
      <c r="D13" s="34" t="s">
        <v>2</v>
      </c>
      <c r="E13" s="3"/>
      <c r="F13" s="24" t="str">
        <f t="shared" si="0"/>
        <v>←入力してください</v>
      </c>
    </row>
    <row r="14" spans="2:6" ht="36" customHeight="1" x14ac:dyDescent="0.45">
      <c r="B14" s="21" t="s">
        <v>39</v>
      </c>
      <c r="C14" s="22" t="s">
        <v>20</v>
      </c>
      <c r="D14" s="34" t="s">
        <v>2</v>
      </c>
      <c r="E14" s="3"/>
      <c r="F14" s="24" t="str">
        <f t="shared" si="0"/>
        <v>←入力してください</v>
      </c>
    </row>
    <row r="15" spans="2:6" ht="36" customHeight="1" x14ac:dyDescent="0.45">
      <c r="B15" s="21" t="s">
        <v>40</v>
      </c>
      <c r="C15" s="22" t="s">
        <v>27</v>
      </c>
      <c r="D15" s="34" t="s">
        <v>2</v>
      </c>
      <c r="E15" s="3"/>
      <c r="F15" s="24" t="str">
        <f t="shared" si="0"/>
        <v>←入力してください</v>
      </c>
    </row>
    <row r="16" spans="2:6" ht="36" customHeight="1" x14ac:dyDescent="0.45">
      <c r="B16" s="21" t="s">
        <v>41</v>
      </c>
      <c r="C16" s="22" t="s">
        <v>21</v>
      </c>
      <c r="D16" s="34" t="s">
        <v>2</v>
      </c>
      <c r="E16" s="3"/>
      <c r="F16" s="24" t="str">
        <f t="shared" si="0"/>
        <v>←入力してください</v>
      </c>
    </row>
    <row r="17" spans="2:8" ht="36" customHeight="1" x14ac:dyDescent="0.45">
      <c r="B17" s="21" t="s">
        <v>42</v>
      </c>
      <c r="C17" s="22" t="s">
        <v>28</v>
      </c>
      <c r="D17" s="34" t="s">
        <v>2</v>
      </c>
      <c r="E17" s="3"/>
      <c r="F17" s="24" t="str">
        <f t="shared" si="0"/>
        <v>←入力してください</v>
      </c>
    </row>
    <row r="18" spans="2:8" ht="36" customHeight="1" x14ac:dyDescent="0.45">
      <c r="B18" s="21" t="s">
        <v>43</v>
      </c>
      <c r="C18" s="22" t="s">
        <v>33</v>
      </c>
      <c r="D18" s="34" t="s">
        <v>2</v>
      </c>
      <c r="E18" s="3"/>
      <c r="F18" s="24" t="str">
        <f t="shared" si="0"/>
        <v>←入力してください</v>
      </c>
    </row>
    <row r="19" spans="2:8" ht="36" customHeight="1" x14ac:dyDescent="0.45">
      <c r="B19" s="21" t="s">
        <v>44</v>
      </c>
      <c r="C19" s="22" t="s">
        <v>34</v>
      </c>
      <c r="D19" s="34" t="s">
        <v>2</v>
      </c>
      <c r="E19" s="3"/>
      <c r="F19" s="24" t="str">
        <f t="shared" si="0"/>
        <v>←入力してください</v>
      </c>
    </row>
    <row r="20" spans="2:8" ht="36" customHeight="1" x14ac:dyDescent="0.45">
      <c r="B20" s="21" t="s">
        <v>45</v>
      </c>
      <c r="C20" s="22" t="s">
        <v>35</v>
      </c>
      <c r="D20" s="34" t="s">
        <v>2</v>
      </c>
      <c r="E20" s="3"/>
      <c r="F20" s="24" t="str">
        <f t="shared" si="0"/>
        <v>←入力してください</v>
      </c>
    </row>
    <row r="21" spans="2:8" ht="36" customHeight="1" x14ac:dyDescent="0.45">
      <c r="B21" s="21" t="s">
        <v>46</v>
      </c>
      <c r="C21" s="22" t="s">
        <v>22</v>
      </c>
      <c r="D21" s="34" t="s">
        <v>2</v>
      </c>
      <c r="E21" s="4"/>
      <c r="F21" s="24" t="str">
        <f>IF(LEN(E21)=0,"←入力してください",IF(AND(IFERROR(FIND(".",E21),FALSE),IFERROR(FIND(".",E21,FIND("@",E21)),FALSE))=FALSE,"←正しく入力してください",IF(E21=E22,"","←2つのアドレスが一致しません")))</f>
        <v>←入力してください</v>
      </c>
    </row>
    <row r="22" spans="2:8" ht="36" customHeight="1" x14ac:dyDescent="0.45">
      <c r="B22" s="21" t="s">
        <v>47</v>
      </c>
      <c r="C22" s="22" t="s">
        <v>36</v>
      </c>
      <c r="D22" s="34" t="s">
        <v>2</v>
      </c>
      <c r="E22" s="4"/>
      <c r="F22" s="24" t="str">
        <f>IF(LEN(E22)=0,"←入力してください",IF(AND(IFERROR(FIND(".",E22),FALSE),IFERROR(FIND(".",E22,FIND("@",E22)),FALSE))=FALSE,"←正しく入力してください",IF(E22=E21,"","←2つのアドレスが一致しません")))</f>
        <v>←入力してください</v>
      </c>
    </row>
    <row r="23" spans="2:8" ht="36" customHeight="1" x14ac:dyDescent="0.45">
      <c r="B23" s="21" t="s">
        <v>48</v>
      </c>
      <c r="C23" s="22" t="s">
        <v>49</v>
      </c>
      <c r="D23" s="34" t="s">
        <v>2</v>
      </c>
      <c r="E23" s="3"/>
      <c r="F23" s="24" t="str">
        <f t="shared" ref="F23" si="1">IF(LEN(E23)=0,"←入力してください",LEN(E23))</f>
        <v>←入力してください</v>
      </c>
    </row>
    <row r="24" spans="2:8" ht="36" customHeight="1" x14ac:dyDescent="0.45"/>
    <row r="25" spans="2:8" ht="36" customHeight="1" x14ac:dyDescent="0.45">
      <c r="B25" s="19" t="s">
        <v>90</v>
      </c>
      <c r="C25" s="9"/>
      <c r="D25" s="10"/>
      <c r="E25" s="10"/>
      <c r="F25" s="20" t="s">
        <v>87</v>
      </c>
      <c r="H25" s="25" t="s">
        <v>29</v>
      </c>
    </row>
    <row r="26" spans="2:8" ht="36" customHeight="1" x14ac:dyDescent="0.45">
      <c r="B26" s="21" t="s">
        <v>50</v>
      </c>
      <c r="C26" s="22" t="s">
        <v>142</v>
      </c>
      <c r="D26" s="34" t="s">
        <v>2</v>
      </c>
      <c r="E26" s="3"/>
      <c r="F26" s="24" t="str">
        <f>IF(LEN(E26)=0,"←入力してください",LEN(E26))</f>
        <v>←入力してください</v>
      </c>
      <c r="H26" s="12" t="s">
        <v>5</v>
      </c>
    </row>
    <row r="27" spans="2:8" ht="36" customHeight="1" x14ac:dyDescent="0.45">
      <c r="B27" s="21" t="s">
        <v>51</v>
      </c>
      <c r="C27" s="22" t="s">
        <v>112</v>
      </c>
      <c r="D27" s="34" t="s">
        <v>2</v>
      </c>
      <c r="E27" s="3"/>
      <c r="F27" s="24" t="str">
        <f>IF(LEN(E27)=0,"←入力してください",LEN(E27))</f>
        <v>←入力してください</v>
      </c>
      <c r="H27" s="12" t="s">
        <v>6</v>
      </c>
    </row>
    <row r="28" spans="2:8" ht="99.9" customHeight="1" x14ac:dyDescent="0.45">
      <c r="B28" s="21" t="s">
        <v>52</v>
      </c>
      <c r="C28" s="22" t="s">
        <v>143</v>
      </c>
      <c r="D28" s="34" t="s">
        <v>2</v>
      </c>
      <c r="E28" s="6"/>
      <c r="F28" s="24" t="str">
        <f>IF(LEN(E28)=0,"←入力してください",LEN(E28))</f>
        <v>←入力してください</v>
      </c>
      <c r="H28" s="12" t="s">
        <v>7</v>
      </c>
    </row>
    <row r="29" spans="2:8" ht="36" customHeight="1" x14ac:dyDescent="0.45">
      <c r="B29" s="35" t="s">
        <v>117</v>
      </c>
      <c r="C29" s="36" t="s">
        <v>162</v>
      </c>
      <c r="D29" s="34" t="s">
        <v>1</v>
      </c>
      <c r="E29" s="3"/>
      <c r="F29" s="24" t="str">
        <f>IF(LEN(E29)=0,"←入力してください",IF(COUNTIF(E29:E31,E29)&gt;1,"←入力値が重複しています",""))</f>
        <v>←入力してください</v>
      </c>
      <c r="H29" s="12" t="s">
        <v>8</v>
      </c>
    </row>
    <row r="30" spans="2:8" ht="36" customHeight="1" x14ac:dyDescent="0.45">
      <c r="B30" s="35"/>
      <c r="C30" s="36"/>
      <c r="D30" s="34" t="s">
        <v>1</v>
      </c>
      <c r="E30" s="3"/>
      <c r="F30" s="24" t="str">
        <f>IF(LEN(E30)=0,"",IF(COUNTIF(E29:E31,E30)&gt;1,"←入力値が重複しています",""))</f>
        <v/>
      </c>
      <c r="H30" s="12" t="s">
        <v>9</v>
      </c>
    </row>
    <row r="31" spans="2:8" ht="36" customHeight="1" x14ac:dyDescent="0.45">
      <c r="B31" s="35"/>
      <c r="C31" s="36"/>
      <c r="D31" s="34" t="s">
        <v>1</v>
      </c>
      <c r="E31" s="3"/>
      <c r="F31" s="24" t="str">
        <f>IF(LEN(E31)=0,"",IF(COUNTIF(E29:E31,E31)&gt;1,"←入力値が重複しています",""))</f>
        <v/>
      </c>
      <c r="H31" s="12" t="s">
        <v>10</v>
      </c>
    </row>
    <row r="32" spans="2:8" ht="68.400000000000006" customHeight="1" x14ac:dyDescent="0.45">
      <c r="B32" s="21" t="s">
        <v>161</v>
      </c>
      <c r="C32" s="24" t="s">
        <v>167</v>
      </c>
      <c r="D32" s="34" t="s">
        <v>2</v>
      </c>
      <c r="E32" s="6"/>
      <c r="F32" s="24" t="str">
        <f>IF(LEN(E32)=0,"←入力してください",LEN(E32))</f>
        <v>←入力してください</v>
      </c>
    </row>
    <row r="33" spans="2:8" ht="36" x14ac:dyDescent="0.45">
      <c r="B33" s="21" t="s">
        <v>160</v>
      </c>
      <c r="C33" s="22" t="s">
        <v>32</v>
      </c>
      <c r="D33" s="34" t="s">
        <v>1</v>
      </c>
      <c r="E33" s="5"/>
      <c r="F33" s="24" t="str">
        <f>IF(LEN(E33)=0,"←選択してください","")</f>
        <v>←選択してください</v>
      </c>
      <c r="H33" s="12" t="s">
        <v>11</v>
      </c>
    </row>
    <row r="34" spans="2:8" ht="36" customHeight="1" x14ac:dyDescent="0.45">
      <c r="H34" s="12" t="s">
        <v>12</v>
      </c>
    </row>
    <row r="35" spans="2:8" ht="36" customHeight="1" x14ac:dyDescent="0.45">
      <c r="B35" s="19" t="s">
        <v>91</v>
      </c>
      <c r="C35" s="9"/>
      <c r="D35" s="10"/>
      <c r="E35" s="10"/>
      <c r="F35" s="20" t="s">
        <v>87</v>
      </c>
      <c r="H35" s="12" t="s">
        <v>13</v>
      </c>
    </row>
    <row r="36" spans="2:8" ht="36" customHeight="1" x14ac:dyDescent="0.45">
      <c r="B36" s="21" t="s">
        <v>53</v>
      </c>
      <c r="C36" s="22" t="s">
        <v>144</v>
      </c>
      <c r="D36" s="34" t="s">
        <v>2</v>
      </c>
      <c r="E36" s="3"/>
      <c r="F36" s="24" t="str">
        <f t="shared" ref="F36:F43" si="2">IF(LEN(E36)=0,"←入力してください",LEN(E36))</f>
        <v>←入力してください</v>
      </c>
      <c r="H36" s="12" t="s">
        <v>14</v>
      </c>
    </row>
    <row r="37" spans="2:8" ht="36" customHeight="1" x14ac:dyDescent="0.45">
      <c r="B37" s="21" t="s">
        <v>54</v>
      </c>
      <c r="C37" s="22" t="s">
        <v>26</v>
      </c>
      <c r="D37" s="34" t="s">
        <v>2</v>
      </c>
      <c r="E37" s="3"/>
      <c r="F37" s="24" t="str">
        <f t="shared" si="2"/>
        <v>←入力してください</v>
      </c>
      <c r="H37" s="12" t="s">
        <v>15</v>
      </c>
    </row>
    <row r="38" spans="2:8" ht="36" customHeight="1" x14ac:dyDescent="0.45">
      <c r="B38" s="21" t="s">
        <v>55</v>
      </c>
      <c r="C38" s="22" t="s">
        <v>145</v>
      </c>
      <c r="D38" s="34" t="s">
        <v>2</v>
      </c>
      <c r="E38" s="3"/>
      <c r="F38" s="24" t="str">
        <f t="shared" si="2"/>
        <v>←入力してください</v>
      </c>
      <c r="H38" s="12" t="s">
        <v>16</v>
      </c>
    </row>
    <row r="39" spans="2:8" ht="36" customHeight="1" x14ac:dyDescent="0.45">
      <c r="B39" s="21" t="s">
        <v>56</v>
      </c>
      <c r="C39" s="22" t="s">
        <v>27</v>
      </c>
      <c r="D39" s="34" t="s">
        <v>2</v>
      </c>
      <c r="E39" s="3"/>
      <c r="F39" s="24" t="str">
        <f t="shared" si="2"/>
        <v>←入力してください</v>
      </c>
      <c r="H39" s="12" t="s">
        <v>4</v>
      </c>
    </row>
    <row r="40" spans="2:8" ht="36" customHeight="1" x14ac:dyDescent="0.45">
      <c r="B40" s="21" t="s">
        <v>57</v>
      </c>
      <c r="C40" s="22" t="s">
        <v>146</v>
      </c>
      <c r="D40" s="34" t="s">
        <v>2</v>
      </c>
      <c r="E40" s="3"/>
      <c r="F40" s="24" t="str">
        <f t="shared" si="2"/>
        <v>←入力してください</v>
      </c>
      <c r="H40" s="12" t="s">
        <v>17</v>
      </c>
    </row>
    <row r="41" spans="2:8" ht="36" customHeight="1" x14ac:dyDescent="0.45">
      <c r="B41" s="21" t="s">
        <v>58</v>
      </c>
      <c r="C41" s="22" t="s">
        <v>28</v>
      </c>
      <c r="D41" s="34" t="s">
        <v>2</v>
      </c>
      <c r="E41" s="3"/>
      <c r="F41" s="24" t="str">
        <f t="shared" si="2"/>
        <v>←入力してください</v>
      </c>
      <c r="H41" s="12" t="s">
        <v>18</v>
      </c>
    </row>
    <row r="42" spans="2:8" ht="36" customHeight="1" x14ac:dyDescent="0.45">
      <c r="B42" s="21" t="s">
        <v>59</v>
      </c>
      <c r="C42" s="22" t="s">
        <v>147</v>
      </c>
      <c r="D42" s="34" t="s">
        <v>2</v>
      </c>
      <c r="E42" s="3"/>
      <c r="F42" s="24" t="str">
        <f t="shared" si="2"/>
        <v>←入力してください</v>
      </c>
      <c r="H42" s="7"/>
    </row>
    <row r="43" spans="2:8" ht="36" customHeight="1" x14ac:dyDescent="0.45">
      <c r="B43" s="21" t="s">
        <v>60</v>
      </c>
      <c r="C43" s="22" t="s">
        <v>148</v>
      </c>
      <c r="D43" s="34" t="s">
        <v>2</v>
      </c>
      <c r="E43" s="3"/>
      <c r="F43" s="24" t="str">
        <f t="shared" si="2"/>
        <v>←入力してください</v>
      </c>
      <c r="H43" s="25" t="s">
        <v>30</v>
      </c>
    </row>
    <row r="44" spans="2:8" ht="36" customHeight="1" x14ac:dyDescent="0.45">
      <c r="B44" s="21" t="s">
        <v>61</v>
      </c>
      <c r="C44" s="22" t="s">
        <v>149</v>
      </c>
      <c r="D44" s="34" t="s">
        <v>2</v>
      </c>
      <c r="E44" s="3"/>
      <c r="F44" s="24" t="str">
        <f>IF(LEN(E44)=0,"←入力してください",LEN(E44))</f>
        <v>←入力してください</v>
      </c>
      <c r="H44" s="12" t="s">
        <v>31</v>
      </c>
    </row>
    <row r="45" spans="2:8" ht="36" customHeight="1" x14ac:dyDescent="0.45">
      <c r="B45" s="21" t="s">
        <v>62</v>
      </c>
      <c r="C45" s="22" t="s">
        <v>150</v>
      </c>
      <c r="D45" s="34" t="s">
        <v>2</v>
      </c>
      <c r="E45" s="4"/>
      <c r="F45" s="24" t="str">
        <f>IF(LEN(E45)=0,"←入力してください",IF(AND(IFERROR(FIND(".",E45),FALSE),IFERROR(FIND(".",E45,FIND("@",E45)),FALSE))=FALSE,"←正しく入力してください",IF(E45=E46,"","←2つのアドレスが一致しません")))</f>
        <v>←入力してください</v>
      </c>
      <c r="H45" s="26">
        <v>46086</v>
      </c>
    </row>
    <row r="46" spans="2:8" ht="36" customHeight="1" x14ac:dyDescent="0.45">
      <c r="B46" s="21" t="s">
        <v>63</v>
      </c>
      <c r="C46" s="22" t="s">
        <v>36</v>
      </c>
      <c r="D46" s="34" t="s">
        <v>2</v>
      </c>
      <c r="E46" s="4"/>
      <c r="F46" s="24" t="str">
        <f>IF(LEN(E46)=0,"←入力してください",IF(AND(IFERROR(FIND(".",E46),FALSE),IFERROR(FIND(".",E46,FIND("@",E46)),FALSE))=FALSE,"←正しく入力してください",IF(E46=E45,"","←2つのアドレスが一致しません")))</f>
        <v>←入力してください</v>
      </c>
      <c r="H46" s="26">
        <v>46087</v>
      </c>
    </row>
    <row r="47" spans="2:8" ht="36" customHeight="1" x14ac:dyDescent="0.45">
      <c r="B47" s="21" t="s">
        <v>64</v>
      </c>
      <c r="C47" s="22" t="s">
        <v>23</v>
      </c>
      <c r="D47" s="34" t="s">
        <v>2</v>
      </c>
      <c r="E47" s="3"/>
      <c r="F47" s="24" t="str">
        <f t="shared" ref="F47" si="3">IF(LEN(E47)=0,"←入力してください",LEN(E47))</f>
        <v>←入力してください</v>
      </c>
      <c r="H47" s="7"/>
    </row>
    <row r="48" spans="2:8" ht="36" customHeight="1" x14ac:dyDescent="0.45">
      <c r="B48" s="21" t="s">
        <v>65</v>
      </c>
      <c r="C48" s="22" t="s">
        <v>3</v>
      </c>
      <c r="D48" s="34" t="s">
        <v>1</v>
      </c>
      <c r="E48" s="3"/>
      <c r="F48" s="24" t="str">
        <f>IF(LEN(E48)=0,"←選択してください","")</f>
        <v>←選択してください</v>
      </c>
      <c r="H48" s="25" t="s">
        <v>72</v>
      </c>
    </row>
    <row r="49" spans="2:8" ht="200.1" customHeight="1" x14ac:dyDescent="0.45">
      <c r="B49" s="21" t="s">
        <v>116</v>
      </c>
      <c r="C49" s="22" t="s">
        <v>151</v>
      </c>
      <c r="D49" s="23"/>
      <c r="E49" s="2" t="s">
        <v>66</v>
      </c>
      <c r="F49" s="24" t="s">
        <v>96</v>
      </c>
      <c r="H49" s="12" t="s">
        <v>77</v>
      </c>
    </row>
    <row r="50" spans="2:8" ht="36" customHeight="1" x14ac:dyDescent="0.45">
      <c r="H50" s="12" t="s">
        <v>73</v>
      </c>
    </row>
    <row r="51" spans="2:8" ht="36" customHeight="1" x14ac:dyDescent="0.45">
      <c r="B51" s="19" t="s">
        <v>155</v>
      </c>
      <c r="C51" s="9"/>
      <c r="D51" s="10"/>
      <c r="E51" s="10"/>
      <c r="F51" s="20"/>
    </row>
    <row r="52" spans="2:8" ht="99.9" customHeight="1" x14ac:dyDescent="0.45">
      <c r="B52" s="21" t="s">
        <v>67</v>
      </c>
      <c r="C52" s="22" t="s">
        <v>71</v>
      </c>
      <c r="D52" s="34" t="s">
        <v>1</v>
      </c>
      <c r="E52" s="3"/>
      <c r="F52" s="24" t="str">
        <f t="shared" ref="F52:F59" si="4">IF(LEN(E52)=0,"←入力してください","")</f>
        <v>←入力してください</v>
      </c>
      <c r="H52" s="25" t="s">
        <v>74</v>
      </c>
    </row>
    <row r="53" spans="2:8" ht="36" customHeight="1" x14ac:dyDescent="0.45">
      <c r="B53" s="21" t="s">
        <v>68</v>
      </c>
      <c r="C53" s="22" t="s">
        <v>25</v>
      </c>
      <c r="D53" s="34" t="s">
        <v>1</v>
      </c>
      <c r="E53" s="3"/>
      <c r="F53" s="24" t="str">
        <f>IF(LEN(E53)=0,"←入力してください","")</f>
        <v>←入力してください</v>
      </c>
      <c r="H53" s="7" t="s">
        <v>75</v>
      </c>
    </row>
    <row r="54" spans="2:8" ht="36" customHeight="1" x14ac:dyDescent="0.45">
      <c r="B54" s="21" t="s">
        <v>69</v>
      </c>
      <c r="C54" s="22" t="s">
        <v>24</v>
      </c>
      <c r="D54" s="34" t="s">
        <v>1</v>
      </c>
      <c r="E54" s="3"/>
      <c r="F54" s="24" t="str">
        <f t="shared" si="4"/>
        <v>←入力してください</v>
      </c>
      <c r="H54" s="7" t="s">
        <v>76</v>
      </c>
    </row>
    <row r="55" spans="2:8" ht="72" customHeight="1" x14ac:dyDescent="0.45">
      <c r="B55" s="21" t="s">
        <v>70</v>
      </c>
      <c r="C55" s="22" t="s">
        <v>78</v>
      </c>
      <c r="D55" s="34" t="s">
        <v>1</v>
      </c>
      <c r="E55" s="3"/>
      <c r="F55" s="24" t="str">
        <f t="shared" si="4"/>
        <v>←入力してください</v>
      </c>
      <c r="H55" s="7"/>
    </row>
    <row r="56" spans="2:8" ht="36" customHeight="1" x14ac:dyDescent="0.45">
      <c r="B56" s="21" t="s">
        <v>152</v>
      </c>
      <c r="C56" s="22" t="s">
        <v>157</v>
      </c>
      <c r="D56" s="34" t="s">
        <v>156</v>
      </c>
      <c r="E56" s="4"/>
      <c r="F56" s="24" t="str">
        <f>IF(E55="無","",IF(LEN(E56)=0,"←入力してください",IF(AND(IFERROR(FIND(".",E56),FALSE),IFERROR(FIND(".",E56,FIND("@",E56)),FALSE))=FALSE,"←正しく入力してください",IF(E56=E57,"","←2つのアドレスが一致しません"))))</f>
        <v>←入力してください</v>
      </c>
      <c r="H56" s="7"/>
    </row>
    <row r="57" spans="2:8" ht="36" customHeight="1" x14ac:dyDescent="0.45">
      <c r="B57" s="21" t="s">
        <v>153</v>
      </c>
      <c r="C57" s="22" t="s">
        <v>36</v>
      </c>
      <c r="D57" s="34" t="s">
        <v>2</v>
      </c>
      <c r="E57" s="4"/>
      <c r="F57" s="24" t="str">
        <f>IF(E55="無","",IF(LEN(E57)=0,"←入力してください",IF(AND(IFERROR(FIND(".",E57),FALSE),IFERROR(FIND(".",E57,FIND("@",E57)),FALSE))=FALSE,"←正しく入力してください",IF(E57=E56,"","←2つのアドレスが一致しません"))))</f>
        <v>←入力してください</v>
      </c>
      <c r="H57" s="7"/>
    </row>
    <row r="58" spans="2:8" ht="72" customHeight="1" x14ac:dyDescent="0.45">
      <c r="B58" s="21" t="s">
        <v>154</v>
      </c>
      <c r="C58" s="22" t="s">
        <v>79</v>
      </c>
      <c r="D58" s="34" t="s">
        <v>1</v>
      </c>
      <c r="E58" s="3"/>
      <c r="F58" s="24" t="str">
        <f t="shared" si="4"/>
        <v>←入力してください</v>
      </c>
      <c r="H58" s="7"/>
    </row>
    <row r="59" spans="2:8" ht="72" customHeight="1" x14ac:dyDescent="0.45">
      <c r="B59" s="21" t="s">
        <v>158</v>
      </c>
      <c r="C59" s="22" t="s">
        <v>80</v>
      </c>
      <c r="D59" s="34" t="s">
        <v>1</v>
      </c>
      <c r="E59" s="3"/>
      <c r="F59" s="24" t="str">
        <f t="shared" si="4"/>
        <v>←入力してください</v>
      </c>
    </row>
    <row r="60" spans="2:8" ht="120" customHeight="1" x14ac:dyDescent="0.45"/>
    <row r="61" spans="2:8" ht="36" customHeight="1" x14ac:dyDescent="0.45">
      <c r="B61" s="19" t="s">
        <v>93</v>
      </c>
      <c r="C61" s="9"/>
      <c r="D61" s="10"/>
      <c r="E61" s="10"/>
      <c r="F61" s="20"/>
    </row>
    <row r="62" spans="2:8" ht="99.9" customHeight="1" x14ac:dyDescent="0.45">
      <c r="B62" s="21" t="s">
        <v>94</v>
      </c>
      <c r="C62" s="22" t="s">
        <v>95</v>
      </c>
      <c r="D62" s="23" t="s">
        <v>2</v>
      </c>
      <c r="E62" s="3"/>
      <c r="F62" s="24"/>
    </row>
  </sheetData>
  <mergeCells count="5">
    <mergeCell ref="B29:B31"/>
    <mergeCell ref="C29:C31"/>
    <mergeCell ref="D4:F5"/>
    <mergeCell ref="D3:F3"/>
    <mergeCell ref="E7:F7"/>
  </mergeCells>
  <phoneticPr fontId="1"/>
  <conditionalFormatting sqref="E12:E23 E36:E49 E52:E59 E26:E33">
    <cfRule type="expression" dxfId="5" priority="6">
      <formula>$E$9=""</formula>
    </cfRule>
    <cfRule type="expression" dxfId="4" priority="8">
      <formula>$E$9="いいえ"</formula>
    </cfRule>
  </conditionalFormatting>
  <conditionalFormatting sqref="E56:E57">
    <cfRule type="expression" dxfId="3" priority="1">
      <formula>$E$55="無"</formula>
    </cfRule>
  </conditionalFormatting>
  <conditionalFormatting sqref="E62">
    <cfRule type="expression" dxfId="2" priority="2">
      <formula>$E$9=""</formula>
    </cfRule>
    <cfRule type="expression" dxfId="1" priority="3">
      <formula>$E$9="いいえ"</formula>
    </cfRule>
  </conditionalFormatting>
  <conditionalFormatting sqref="E7:F7">
    <cfRule type="cellIs" dxfId="0" priority="7" operator="equal">
      <formula>"すべての項目について、もれなくご入力ください"</formula>
    </cfRule>
  </conditionalFormatting>
  <dataValidations count="13">
    <dataValidation type="list" allowBlank="1" showInputMessage="1" showErrorMessage="1" sqref="E9" xr:uid="{7AFA6BD2-ECF7-472A-A205-EA2AE4EFAD1A}">
      <formula1>"はい,いいえ"</formula1>
    </dataValidation>
    <dataValidation type="list" allowBlank="1" showInputMessage="1" showErrorMessage="1" sqref="E48" xr:uid="{BCAB00EF-893A-45ED-AD67-36DDBD29D354}">
      <formula1>",保全,製造・運転,生産管理,生産技術,品質管理・品質保証,設計,推進担当,経営・管理,その他"</formula1>
    </dataValidation>
    <dataValidation type="list" allowBlank="1" showInputMessage="1" showErrorMessage="1" sqref="E29:E31" xr:uid="{BF1E603F-E3B1-4574-A9B9-905146C7AFE2}">
      <formula1>"品質安定化・向上,作業の効率化・容易化,設備の管理方法・基準の見直し,設備の信頼性向上,改良保全,デジタル技術を利用した改善,予防保全・予知保全,コストダウン,安全,自主保全,人財育成,改善活動の水平展開,計画保全,職場のダイバーシティ,環境・省エネルギー"</formula1>
    </dataValidation>
    <dataValidation imeMode="halfAlpha" allowBlank="1" showInputMessage="1" showErrorMessage="1" sqref="E22 E45:E46 E56:E57" xr:uid="{A5AB70DD-AD7A-45BF-AA6B-3EAF799A8C1A}"/>
    <dataValidation type="textLength" allowBlank="1" showInputMessage="1" showErrorMessage="1" sqref="E23 E47:E48" xr:uid="{47626B7C-DB05-466D-ABDB-5A22DA2C3FF7}">
      <formula1>12</formula1>
      <formula2>13</formula2>
    </dataValidation>
    <dataValidation type="list" allowBlank="1" showInputMessage="1" showErrorMessage="1" sqref="E33" xr:uid="{4FE6EDDD-256F-4AD4-9DAB-6039ACBFB635}">
      <formula1>$H$44:$H$46</formula1>
    </dataValidation>
    <dataValidation type="list" allowBlank="1" showInputMessage="1" showErrorMessage="1" sqref="E53" xr:uid="{0279968A-6044-4122-9E3B-8C97DE7097B9}">
      <formula1>$H$53:$H$55</formula1>
    </dataValidation>
    <dataValidation type="list" allowBlank="1" showInputMessage="1" showErrorMessage="1" sqref="E54" xr:uid="{0B90334A-EC42-44E2-A1A2-18C1BEC74053}">
      <formula1>"希望する（申請様式をご案内します）,希望しない"</formula1>
    </dataValidation>
    <dataValidation type="list" allowBlank="1" showInputMessage="1" showErrorMessage="1" sqref="E52" xr:uid="{A2889C48-F6DF-460C-8B6E-9FBEC9FB3B60}">
      <formula1>$H$49:$H$50</formula1>
    </dataValidation>
    <dataValidation type="list" allowBlank="1" showInputMessage="1" showErrorMessage="1" sqref="E55" xr:uid="{708C4B49-AEEC-4F75-B270-35A71CD9CE93}">
      <formula1>"有（１名まで）,無"</formula1>
    </dataValidation>
    <dataValidation type="list" allowBlank="1" showInputMessage="1" showErrorMessage="1" sqref="E58" xr:uid="{37795565-6AC9-4B59-9B25-CD3B5939F0BD}">
      <formula1>"発表日以外も来場する,発表日以外は来場しない"</formula1>
    </dataValidation>
    <dataValidation type="list" allowBlank="1" showInputMessage="1" showErrorMessage="1" sqref="E59" xr:uid="{7108BF94-F3D6-472F-B76F-D057B073F340}">
      <formula1>"アシスタントはいない,発表日以外も来場する,発表日以外は来場しない"</formula1>
    </dataValidation>
    <dataValidation type="custom" imeMode="fullKatakana" allowBlank="1" showInputMessage="1" showErrorMessage="1" sqref="E13 E15 E17 E20 E27 E37 E39 E41 E44" xr:uid="{14301497-B6A7-4728-834C-B42F861CBDE7}">
      <formula1>E13=PHONETIC(E13)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1C24-1800-4EF9-A319-42A617339A87}">
  <dimension ref="A1:AS4"/>
  <sheetViews>
    <sheetView showGridLines="0" topLeftCell="K1" workbookViewId="0">
      <selection activeCell="AS3" sqref="AS3"/>
    </sheetView>
  </sheetViews>
  <sheetFormatPr defaultColWidth="16.59765625" defaultRowHeight="13.2" x14ac:dyDescent="0.45"/>
  <cols>
    <col min="1" max="16384" width="16.59765625" style="27"/>
  </cols>
  <sheetData>
    <row r="1" spans="1:45" x14ac:dyDescent="0.45">
      <c r="A1" s="28" t="s">
        <v>98</v>
      </c>
      <c r="B1" s="28" t="s">
        <v>99</v>
      </c>
      <c r="C1" s="28" t="s">
        <v>37</v>
      </c>
      <c r="D1" s="28" t="s">
        <v>38</v>
      </c>
      <c r="E1" s="28" t="s">
        <v>39</v>
      </c>
      <c r="F1" s="28" t="s">
        <v>40</v>
      </c>
      <c r="G1" s="28" t="s">
        <v>41</v>
      </c>
      <c r="H1" s="28" t="s">
        <v>42</v>
      </c>
      <c r="I1" s="28" t="s">
        <v>43</v>
      </c>
      <c r="J1" s="28" t="s">
        <v>44</v>
      </c>
      <c r="K1" s="28" t="s">
        <v>45</v>
      </c>
      <c r="L1" s="28" t="s">
        <v>46</v>
      </c>
      <c r="M1" s="28" t="s">
        <v>47</v>
      </c>
      <c r="N1" s="28" t="s">
        <v>48</v>
      </c>
      <c r="O1" s="28" t="s">
        <v>97</v>
      </c>
      <c r="P1" s="28" t="s">
        <v>51</v>
      </c>
      <c r="Q1" s="28" t="s">
        <v>52</v>
      </c>
      <c r="R1" s="28" t="s">
        <v>137</v>
      </c>
      <c r="S1" s="28" t="s">
        <v>138</v>
      </c>
      <c r="T1" s="28" t="s">
        <v>139</v>
      </c>
      <c r="U1" s="28" t="s">
        <v>161</v>
      </c>
      <c r="V1" s="28" t="s">
        <v>160</v>
      </c>
      <c r="W1" s="28" t="s">
        <v>53</v>
      </c>
      <c r="X1" s="28" t="s">
        <v>54</v>
      </c>
      <c r="Y1" s="28" t="s">
        <v>55</v>
      </c>
      <c r="Z1" s="28" t="s">
        <v>56</v>
      </c>
      <c r="AA1" s="28" t="s">
        <v>57</v>
      </c>
      <c r="AB1" s="28" t="s">
        <v>58</v>
      </c>
      <c r="AC1" s="28" t="s">
        <v>59</v>
      </c>
      <c r="AD1" s="28" t="s">
        <v>60</v>
      </c>
      <c r="AE1" s="28" t="s">
        <v>61</v>
      </c>
      <c r="AF1" s="28" t="s">
        <v>62</v>
      </c>
      <c r="AG1" s="28" t="s">
        <v>63</v>
      </c>
      <c r="AH1" s="28" t="s">
        <v>64</v>
      </c>
      <c r="AI1" s="28" t="s">
        <v>65</v>
      </c>
      <c r="AJ1" s="28" t="s">
        <v>116</v>
      </c>
      <c r="AK1" s="28" t="s">
        <v>67</v>
      </c>
      <c r="AL1" s="28" t="s">
        <v>68</v>
      </c>
      <c r="AM1" s="28" t="s">
        <v>69</v>
      </c>
      <c r="AN1" s="28" t="s">
        <v>70</v>
      </c>
      <c r="AO1" s="28" t="s">
        <v>152</v>
      </c>
      <c r="AP1" s="28" t="s">
        <v>153</v>
      </c>
      <c r="AQ1" s="28" t="s">
        <v>154</v>
      </c>
      <c r="AR1" s="28" t="s">
        <v>158</v>
      </c>
      <c r="AS1" s="28" t="s">
        <v>94</v>
      </c>
    </row>
    <row r="2" spans="1:45" x14ac:dyDescent="0.45">
      <c r="A2" s="29" t="s">
        <v>83</v>
      </c>
      <c r="B2" s="29" t="s">
        <v>82</v>
      </c>
      <c r="C2" s="27" t="s">
        <v>101</v>
      </c>
      <c r="D2" s="27" t="s">
        <v>107</v>
      </c>
      <c r="E2" s="27" t="s">
        <v>102</v>
      </c>
      <c r="F2" s="27" t="s">
        <v>108</v>
      </c>
      <c r="G2" s="27" t="s">
        <v>100</v>
      </c>
      <c r="H2" s="27" t="s">
        <v>109</v>
      </c>
      <c r="I2" s="27" t="s">
        <v>103</v>
      </c>
      <c r="J2" s="27" t="s">
        <v>104</v>
      </c>
      <c r="K2" s="27" t="s">
        <v>110</v>
      </c>
      <c r="L2" s="27" t="s">
        <v>105</v>
      </c>
      <c r="M2" s="27" t="s">
        <v>111</v>
      </c>
      <c r="N2" s="27" t="s">
        <v>106</v>
      </c>
      <c r="O2" s="27" t="s">
        <v>113</v>
      </c>
      <c r="P2" s="27" t="s">
        <v>114</v>
      </c>
      <c r="Q2" s="27" t="s">
        <v>115</v>
      </c>
      <c r="R2" s="27" t="s">
        <v>164</v>
      </c>
      <c r="S2" s="27" t="s">
        <v>165</v>
      </c>
      <c r="T2" s="27" t="s">
        <v>166</v>
      </c>
      <c r="U2" s="27" t="s">
        <v>163</v>
      </c>
      <c r="V2" s="27" t="s">
        <v>30</v>
      </c>
      <c r="W2" s="27" t="s">
        <v>118</v>
      </c>
      <c r="X2" s="27" t="s">
        <v>119</v>
      </c>
      <c r="Y2" s="27" t="s">
        <v>120</v>
      </c>
      <c r="Z2" s="27" t="s">
        <v>121</v>
      </c>
      <c r="AA2" s="27" t="s">
        <v>122</v>
      </c>
      <c r="AB2" s="27" t="s">
        <v>123</v>
      </c>
      <c r="AC2" s="27" t="s">
        <v>124</v>
      </c>
      <c r="AD2" s="27" t="s">
        <v>125</v>
      </c>
      <c r="AE2" s="27" t="s">
        <v>126</v>
      </c>
      <c r="AF2" s="27" t="s">
        <v>127</v>
      </c>
      <c r="AG2" s="27" t="s">
        <v>111</v>
      </c>
      <c r="AH2" s="27" t="s">
        <v>128</v>
      </c>
      <c r="AI2" s="27" t="s">
        <v>129</v>
      </c>
      <c r="AJ2" s="27" t="s">
        <v>130</v>
      </c>
      <c r="AK2" s="27" t="s">
        <v>131</v>
      </c>
      <c r="AL2" s="27" t="s">
        <v>74</v>
      </c>
      <c r="AM2" s="27" t="s">
        <v>132</v>
      </c>
      <c r="AN2" s="27" t="s">
        <v>133</v>
      </c>
      <c r="AO2" s="27" t="s">
        <v>159</v>
      </c>
      <c r="AP2" s="27" t="s">
        <v>111</v>
      </c>
      <c r="AQ2" s="27" t="s">
        <v>134</v>
      </c>
      <c r="AR2" s="27" t="s">
        <v>135</v>
      </c>
      <c r="AS2" s="27" t="s">
        <v>136</v>
      </c>
    </row>
    <row r="3" spans="1:45" s="31" customFormat="1" x14ac:dyDescent="0.45">
      <c r="A3" s="30">
        <f>発表情報!C4</f>
        <v>0</v>
      </c>
      <c r="B3" s="30">
        <f>発表情報!C5</f>
        <v>0</v>
      </c>
      <c r="C3" s="31">
        <f>発表情報!E12</f>
        <v>0</v>
      </c>
      <c r="D3" s="31">
        <f>発表情報!E13</f>
        <v>0</v>
      </c>
      <c r="E3" s="31">
        <f>発表情報!E14</f>
        <v>0</v>
      </c>
      <c r="F3" s="31">
        <f>発表情報!E15</f>
        <v>0</v>
      </c>
      <c r="G3" s="31">
        <f>発表情報!E16</f>
        <v>0</v>
      </c>
      <c r="H3" s="31">
        <f>発表情報!E17</f>
        <v>0</v>
      </c>
      <c r="I3" s="31">
        <f>発表情報!E18</f>
        <v>0</v>
      </c>
      <c r="J3" s="31">
        <f>発表情報!E19</f>
        <v>0</v>
      </c>
      <c r="K3" s="31">
        <f>発表情報!E20</f>
        <v>0</v>
      </c>
      <c r="L3" s="31">
        <f>発表情報!E21</f>
        <v>0</v>
      </c>
      <c r="M3" s="31" t="s">
        <v>111</v>
      </c>
      <c r="N3" s="31">
        <f>発表情報!E23</f>
        <v>0</v>
      </c>
      <c r="O3" s="31">
        <f>発表情報!E26</f>
        <v>0</v>
      </c>
      <c r="P3" s="31">
        <f>発表情報!E27</f>
        <v>0</v>
      </c>
      <c r="Q3" s="31">
        <f>発表情報!E28</f>
        <v>0</v>
      </c>
      <c r="R3" s="31">
        <f>発表情報!E29</f>
        <v>0</v>
      </c>
      <c r="S3" s="31">
        <f>発表情報!E30</f>
        <v>0</v>
      </c>
      <c r="T3" s="31">
        <f>発表情報!E31</f>
        <v>0</v>
      </c>
      <c r="U3" s="42">
        <f>発表情報!E32</f>
        <v>0</v>
      </c>
      <c r="V3" s="32">
        <f>発表情報!E33</f>
        <v>0</v>
      </c>
      <c r="W3" s="31">
        <f>発表情報!E36</f>
        <v>0</v>
      </c>
      <c r="X3" s="31">
        <f>発表情報!E37</f>
        <v>0</v>
      </c>
      <c r="Y3" s="31">
        <f>発表情報!E38</f>
        <v>0</v>
      </c>
      <c r="Z3" s="31">
        <f>発表情報!E39</f>
        <v>0</v>
      </c>
      <c r="AA3" s="31">
        <f>発表情報!E40</f>
        <v>0</v>
      </c>
      <c r="AB3" s="31">
        <f>発表情報!E41</f>
        <v>0</v>
      </c>
      <c r="AC3" s="31">
        <f>発表情報!E42</f>
        <v>0</v>
      </c>
      <c r="AD3" s="31">
        <f>発表情報!E43</f>
        <v>0</v>
      </c>
      <c r="AE3" s="31">
        <f>発表情報!E44</f>
        <v>0</v>
      </c>
      <c r="AF3" s="31">
        <f>発表情報!E45</f>
        <v>0</v>
      </c>
      <c r="AG3" s="31" t="s">
        <v>111</v>
      </c>
      <c r="AH3" s="31">
        <f>発表情報!E47</f>
        <v>0</v>
      </c>
      <c r="AI3" s="31">
        <f>発表情報!E48</f>
        <v>0</v>
      </c>
      <c r="AJ3" s="31" t="str">
        <f>発表情報!E49</f>
        <v>顔写真貼付</v>
      </c>
      <c r="AK3" s="31">
        <f>発表情報!E52</f>
        <v>0</v>
      </c>
      <c r="AL3" s="31">
        <f>発表情報!E53</f>
        <v>0</v>
      </c>
      <c r="AM3" s="31">
        <f>発表情報!E54</f>
        <v>0</v>
      </c>
      <c r="AN3" s="31">
        <f>発表情報!E55</f>
        <v>0</v>
      </c>
      <c r="AO3" s="31">
        <f>発表情報!E56</f>
        <v>0</v>
      </c>
      <c r="AQ3" s="31">
        <f>発表情報!E58</f>
        <v>0</v>
      </c>
      <c r="AR3" s="31">
        <f>発表情報!E59</f>
        <v>0</v>
      </c>
      <c r="AS3" s="31">
        <f>発表情報!E62</f>
        <v>0</v>
      </c>
    </row>
    <row r="4" spans="1:45" x14ac:dyDescent="0.45">
      <c r="A4" s="33" t="s">
        <v>140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9C58BE-3429-429E-88FF-B80DD49C1D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発表情報</vt:lpstr>
      <vt:lpstr>事務局用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奥富 弘樹</dc:creator>
  <cp:lastModifiedBy>石橋 史江</cp:lastModifiedBy>
  <dcterms:created xsi:type="dcterms:W3CDTF">2024-07-12T05:23:27Z</dcterms:created>
  <dcterms:modified xsi:type="dcterms:W3CDTF">2026-07-21T01:10:38Z</dcterms:modified>
</cp:coreProperties>
</file>